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核查清单" sheetId="1" r:id="rId1"/>
    <sheet name="省级第一批" sheetId="3" r:id="rId2"/>
  </sheets>
  <definedNames>
    <definedName name="_xlnm._FilterDatabase" localSheetId="0" hidden="1">核查清单!$A$3:$R$21</definedName>
    <definedName name="_xlnm._FilterDatabase" localSheetId="1" hidden="1">省级第一批!$A$3:$H$14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<sst xmlns="http://schemas.openxmlformats.org/spreadsheetml/2006/main" count="135" uniqueCount="61">
  <si>
    <t>马尾区2025年重点工业企业一次性稳定就业奖补企业核查清单</t>
  </si>
  <si>
    <t>序号</t>
  </si>
  <si>
    <t>企业名称</t>
  </si>
  <si>
    <t>营业执照代码</t>
  </si>
  <si>
    <t>2024年第四季度参保人数</t>
  </si>
  <si>
    <t>2025年第一季度参保人数</t>
  </si>
  <si>
    <t>百分比</t>
  </si>
  <si>
    <t>是否链主企业</t>
  </si>
  <si>
    <t>是否否符合条件</t>
  </si>
  <si>
    <t>不符合条件原因</t>
  </si>
  <si>
    <t>1-2月非本地员工连续参保人数</t>
  </si>
  <si>
    <t>发放金额</t>
  </si>
  <si>
    <t>10月</t>
  </si>
  <si>
    <t>11月</t>
  </si>
  <si>
    <t>12月</t>
  </si>
  <si>
    <t>平均参保人数</t>
  </si>
  <si>
    <t>1月</t>
  </si>
  <si>
    <t>2月</t>
  </si>
  <si>
    <t>3月</t>
  </si>
  <si>
    <t>福建国光新业科技股份有限公司</t>
  </si>
  <si>
    <t>91350105MA32CY539M</t>
  </si>
  <si>
    <t>是</t>
  </si>
  <si>
    <t>福建维控电子科技有限公司</t>
  </si>
  <si>
    <t>91350105MACP3L9451</t>
  </si>
  <si>
    <t>否</t>
  </si>
  <si>
    <t>腾景科技股份有限公司</t>
  </si>
  <si>
    <t>913501050797815747</t>
  </si>
  <si>
    <t>飞毛腿电池有限公司</t>
  </si>
  <si>
    <t>91350105782178582K</t>
  </si>
  <si>
    <t>福建优你康光学有限公司</t>
  </si>
  <si>
    <t>91350105MA33B1NA6D</t>
  </si>
  <si>
    <t>/</t>
  </si>
  <si>
    <t>大通（福建）新材料股份有限公司</t>
  </si>
  <si>
    <t>91350105775367844D</t>
  </si>
  <si>
    <t>中铝瑞闽股份有限公司</t>
  </si>
  <si>
    <t>913500006110006249</t>
  </si>
  <si>
    <t>福建时代星云科技有限公司</t>
  </si>
  <si>
    <t>91350105MA32G5K10H</t>
  </si>
  <si>
    <t>福州新福兴玻璃有限公司</t>
  </si>
  <si>
    <t>91350105260180239P</t>
  </si>
  <si>
    <t>福建冠百嘉金属制品有限公司</t>
  </si>
  <si>
    <t>91350105MA33R76Q2C</t>
  </si>
  <si>
    <t>福州开发区高龙实业有限公司</t>
  </si>
  <si>
    <t>91350105MA345YMA8K</t>
  </si>
  <si>
    <t>福州统一企业有限公司</t>
  </si>
  <si>
    <t>91350105729696401F</t>
  </si>
  <si>
    <t>福州新德通金属容器有限公司</t>
  </si>
  <si>
    <t>91350105793760324E</t>
  </si>
  <si>
    <t>福州冠泓新材料科技有限公司</t>
  </si>
  <si>
    <t>913501050774364787</t>
  </si>
  <si>
    <t>福建省方元建材科技有限公司</t>
  </si>
  <si>
    <t>91350105MADLQ4W65C</t>
  </si>
  <si>
    <t>好利来食品科技（福州）有限公司</t>
  </si>
  <si>
    <t>91350105MACXRFXH6Q</t>
  </si>
  <si>
    <t>福建晨征光电有限公司</t>
  </si>
  <si>
    <t>91350105MACQRULN3B</t>
  </si>
  <si>
    <t>合计：7家企业</t>
  </si>
  <si>
    <t>2025年马尾区第一批一次性稳定就业奖补企业花名册</t>
  </si>
  <si>
    <t>失业保险平均参保百分比</t>
  </si>
  <si>
    <t>本次发放金额（元）</t>
  </si>
  <si>
    <t>合计：10家企业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</si>
</sst>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黑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workbookViewId="0">
      <selection activeCell="P4" sqref="P4"/>
    </sheetView>
  </sheetViews>
  <sheetFormatPr defaultColWidth="9" defaultRowHeight="15.95" customHeight="1"/>
  <cols>
    <col min="1" max="1" width="9" style="1"/>
    <col min="2" max="2" width="31.25" style="1" customWidth="1"/>
    <col min="3" max="3" width="24.875" style="1" customWidth="1"/>
    <col min="4" max="6" width="9" style="1" customWidth="1"/>
    <col min="7" max="7" width="13" style="1" customWidth="1"/>
    <col min="8" max="10" width="9" style="1" customWidth="1"/>
    <col min="11" max="13" width="14.375" style="1" customWidth="1"/>
    <col min="14" max="14" width="9.125" style="1" customWidth="1"/>
    <col min="15" max="15" width="18.25" style="1" customWidth="1"/>
    <col min="16" max="16" width="15.875" style="1" customWidth="1"/>
    <col min="17" max="17" width="9" style="1"/>
    <col min="18" max="18" width="26.25" style="1" customWidth="1"/>
    <col min="19" max="16384" width="9" style="1"/>
  </cols>
  <sheetData>
    <row r="1" ht="44.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Height="1" spans="1:17">
      <c r="A2" s="3" t="s">
        <v>1</v>
      </c>
      <c r="B2" s="3" t="s">
        <v>2</v>
      </c>
      <c r="C2" s="4" t="s">
        <v>3</v>
      </c>
      <c r="D2" s="16" t="s">
        <v>4</v>
      </c>
      <c r="E2" s="16"/>
      <c r="F2" s="16"/>
      <c r="G2" s="16"/>
      <c r="H2" s="16" t="s">
        <v>5</v>
      </c>
      <c r="I2" s="16"/>
      <c r="J2" s="16"/>
      <c r="K2" s="16"/>
      <c r="L2" s="16" t="s">
        <v>6</v>
      </c>
      <c r="M2" s="19" t="s">
        <v>7</v>
      </c>
      <c r="N2" s="6" t="s">
        <v>8</v>
      </c>
      <c r="O2" s="6" t="s">
        <v>9</v>
      </c>
      <c r="P2" s="5" t="s">
        <v>10</v>
      </c>
      <c r="Q2" s="16" t="s">
        <v>11</v>
      </c>
    </row>
    <row r="3" customHeight="1" spans="1:17">
      <c r="A3" s="3"/>
      <c r="B3" s="3"/>
      <c r="C3" s="7"/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15</v>
      </c>
      <c r="L3" s="16"/>
      <c r="M3" s="20"/>
      <c r="N3" s="8"/>
      <c r="O3" s="8"/>
      <c r="P3" s="5"/>
      <c r="Q3" s="16"/>
    </row>
    <row r="4" s="1" customFormat="1" ht="20.1" customHeight="1" spans="1:17">
      <c r="A4" s="9">
        <v>1</v>
      </c>
      <c r="B4" s="10" t="s">
        <v>19</v>
      </c>
      <c r="C4" s="10" t="s">
        <v>20</v>
      </c>
      <c r="D4" s="12">
        <v>190</v>
      </c>
      <c r="E4" s="12">
        <v>187</v>
      </c>
      <c r="F4" s="12">
        <v>183</v>
      </c>
      <c r="G4" s="12">
        <v>187</v>
      </c>
      <c r="H4" s="12">
        <v>177</v>
      </c>
      <c r="I4" s="12">
        <v>172</v>
      </c>
      <c r="J4" s="12">
        <v>170</v>
      </c>
      <c r="K4" s="12">
        <f>AVERAGE(H4:J4)</f>
        <v>173</v>
      </c>
      <c r="L4" s="11">
        <f>K4/G4</f>
        <v>0.925133689839572</v>
      </c>
      <c r="M4" s="11" t="s">
        <v>21</v>
      </c>
      <c r="N4" s="11" t="s">
        <v>21</v>
      </c>
      <c r="O4" s="11"/>
      <c r="P4" s="12">
        <v>932</v>
      </c>
      <c r="Q4" s="12">
        <v>200000</v>
      </c>
    </row>
    <row r="5" s="1" customFormat="1" ht="20.1" customHeight="1" spans="1:17">
      <c r="A5" s="9">
        <v>2</v>
      </c>
      <c r="B5" s="10" t="s">
        <v>22</v>
      </c>
      <c r="C5" s="10" t="s">
        <v>23</v>
      </c>
      <c r="D5" s="12">
        <v>18</v>
      </c>
      <c r="E5" s="12">
        <v>18</v>
      </c>
      <c r="F5" s="12">
        <v>18</v>
      </c>
      <c r="G5" s="12">
        <f>AVERAGE(D5:F5)</f>
        <v>18</v>
      </c>
      <c r="H5" s="12">
        <v>18</v>
      </c>
      <c r="I5" s="12">
        <v>17</v>
      </c>
      <c r="J5" s="12">
        <v>17</v>
      </c>
      <c r="K5" s="12">
        <v>17</v>
      </c>
      <c r="L5" s="11">
        <f t="shared" ref="L5:L20" si="0">K5/G5</f>
        <v>0.944444444444444</v>
      </c>
      <c r="M5" s="11" t="s">
        <v>24</v>
      </c>
      <c r="N5" s="11" t="s">
        <v>21</v>
      </c>
      <c r="O5" s="11"/>
      <c r="P5" s="12">
        <v>236</v>
      </c>
      <c r="Q5" s="12">
        <f>P5*300</f>
        <v>70800</v>
      </c>
    </row>
    <row r="6" ht="20.1" customHeight="1" spans="1:18">
      <c r="A6" s="9">
        <v>3</v>
      </c>
      <c r="B6" s="13" t="s">
        <v>25</v>
      </c>
      <c r="C6" s="13" t="s">
        <v>26</v>
      </c>
      <c r="D6" s="12">
        <v>1134</v>
      </c>
      <c r="E6" s="12">
        <v>1128</v>
      </c>
      <c r="F6" s="12">
        <v>1133</v>
      </c>
      <c r="G6" s="12">
        <v>1132</v>
      </c>
      <c r="H6" s="12">
        <v>1108</v>
      </c>
      <c r="I6" s="12">
        <v>1087</v>
      </c>
      <c r="J6" s="12">
        <v>1059</v>
      </c>
      <c r="K6" s="12">
        <v>1085</v>
      </c>
      <c r="L6" s="11">
        <f t="shared" si="0"/>
        <v>0.958480565371025</v>
      </c>
      <c r="M6" s="11" t="s">
        <v>21</v>
      </c>
      <c r="N6" s="11" t="s">
        <v>21</v>
      </c>
      <c r="O6" s="11"/>
      <c r="P6" s="12">
        <v>1158</v>
      </c>
      <c r="Q6" s="12">
        <v>200000</v>
      </c>
      <c r="R6" s="14"/>
    </row>
    <row r="7" ht="20.1" customHeight="1" spans="1:18">
      <c r="A7" s="9">
        <v>4</v>
      </c>
      <c r="B7" s="10" t="s">
        <v>27</v>
      </c>
      <c r="C7" s="10" t="s">
        <v>28</v>
      </c>
      <c r="D7" s="12">
        <v>566</v>
      </c>
      <c r="E7" s="12">
        <v>578</v>
      </c>
      <c r="F7" s="12">
        <v>603</v>
      </c>
      <c r="G7" s="12">
        <v>582</v>
      </c>
      <c r="H7" s="12">
        <v>592</v>
      </c>
      <c r="I7" s="12">
        <v>552</v>
      </c>
      <c r="J7" s="12">
        <v>546</v>
      </c>
      <c r="K7" s="12">
        <v>563</v>
      </c>
      <c r="L7" s="11">
        <f t="shared" si="0"/>
        <v>0.967353951890034</v>
      </c>
      <c r="M7" s="11" t="s">
        <v>24</v>
      </c>
      <c r="N7" s="11" t="s">
        <v>21</v>
      </c>
      <c r="O7" s="11"/>
      <c r="P7" s="12">
        <v>431</v>
      </c>
      <c r="Q7" s="12">
        <v>100000</v>
      </c>
      <c r="R7" s="14"/>
    </row>
    <row r="8" s="1" customFormat="1" ht="20.1" customHeight="1" spans="1:17">
      <c r="A8" s="9">
        <v>5</v>
      </c>
      <c r="B8" s="10" t="s">
        <v>29</v>
      </c>
      <c r="C8" s="10" t="s">
        <v>30</v>
      </c>
      <c r="D8" s="12">
        <v>309</v>
      </c>
      <c r="E8" s="12">
        <v>319</v>
      </c>
      <c r="F8" s="12">
        <v>313</v>
      </c>
      <c r="G8" s="12">
        <v>314</v>
      </c>
      <c r="H8" s="12">
        <v>291</v>
      </c>
      <c r="I8" s="12">
        <v>302</v>
      </c>
      <c r="J8" s="12">
        <v>329</v>
      </c>
      <c r="K8" s="12">
        <v>307</v>
      </c>
      <c r="L8" s="11">
        <f t="shared" si="0"/>
        <v>0.977707006369427</v>
      </c>
      <c r="M8" s="11" t="s">
        <v>24</v>
      </c>
      <c r="N8" s="11" t="s">
        <v>24</v>
      </c>
      <c r="O8" s="21"/>
      <c r="P8" s="12" t="s">
        <v>31</v>
      </c>
      <c r="Q8" s="12">
        <v>0</v>
      </c>
    </row>
    <row r="9" s="1" customFormat="1" ht="20.1" customHeight="1" spans="1:17">
      <c r="A9" s="9">
        <v>6</v>
      </c>
      <c r="B9" s="10" t="s">
        <v>32</v>
      </c>
      <c r="C9" s="10" t="s">
        <v>33</v>
      </c>
      <c r="D9" s="12">
        <v>297</v>
      </c>
      <c r="E9" s="12">
        <v>295</v>
      </c>
      <c r="F9" s="12">
        <v>295</v>
      </c>
      <c r="G9" s="12">
        <v>296</v>
      </c>
      <c r="H9" s="12">
        <v>292</v>
      </c>
      <c r="I9" s="12">
        <v>292</v>
      </c>
      <c r="J9" s="12">
        <v>290</v>
      </c>
      <c r="K9" s="12">
        <v>291</v>
      </c>
      <c r="L9" s="11">
        <f t="shared" si="0"/>
        <v>0.983108108108108</v>
      </c>
      <c r="M9" s="11" t="s">
        <v>24</v>
      </c>
      <c r="N9" s="11" t="s">
        <v>21</v>
      </c>
      <c r="O9" s="21"/>
      <c r="P9" s="12">
        <v>510</v>
      </c>
      <c r="Q9" s="12">
        <v>100000</v>
      </c>
    </row>
    <row r="10" ht="20.1" customHeight="1" spans="1:17">
      <c r="A10" s="9">
        <v>7</v>
      </c>
      <c r="B10" s="10" t="s">
        <v>34</v>
      </c>
      <c r="C10" s="10" t="s">
        <v>35</v>
      </c>
      <c r="D10" s="12">
        <v>1298</v>
      </c>
      <c r="E10" s="12">
        <v>1250</v>
      </c>
      <c r="F10" s="12">
        <v>1249</v>
      </c>
      <c r="G10" s="12">
        <v>1265</v>
      </c>
      <c r="H10" s="12">
        <v>1249</v>
      </c>
      <c r="I10" s="12">
        <v>1241</v>
      </c>
      <c r="J10" s="12">
        <v>1242</v>
      </c>
      <c r="K10" s="12">
        <f>AVERAGE(H10:J10)</f>
        <v>1244</v>
      </c>
      <c r="L10" s="11">
        <f t="shared" si="0"/>
        <v>0.983399209486166</v>
      </c>
      <c r="M10" s="11" t="s">
        <v>24</v>
      </c>
      <c r="N10" s="11" t="s">
        <v>24</v>
      </c>
      <c r="O10" s="21"/>
      <c r="P10" s="12" t="s">
        <v>31</v>
      </c>
      <c r="Q10" s="12">
        <v>0</v>
      </c>
    </row>
    <row r="11" s="1" customFormat="1" ht="20.1" customHeight="1" spans="1:17">
      <c r="A11" s="9">
        <v>8</v>
      </c>
      <c r="B11" s="10" t="s">
        <v>36</v>
      </c>
      <c r="C11" s="10" t="s">
        <v>37</v>
      </c>
      <c r="D11" s="12">
        <v>491</v>
      </c>
      <c r="E11" s="12">
        <v>486</v>
      </c>
      <c r="F11" s="12">
        <v>488</v>
      </c>
      <c r="G11" s="12">
        <v>488</v>
      </c>
      <c r="H11" s="12">
        <v>490</v>
      </c>
      <c r="I11" s="12">
        <v>485</v>
      </c>
      <c r="J11" s="12">
        <v>478</v>
      </c>
      <c r="K11" s="12">
        <v>484</v>
      </c>
      <c r="L11" s="11">
        <f t="shared" si="0"/>
        <v>0.991803278688525</v>
      </c>
      <c r="M11" s="11" t="s">
        <v>21</v>
      </c>
      <c r="N11" s="11" t="s">
        <v>24</v>
      </c>
      <c r="O11" s="21"/>
      <c r="P11" s="12" t="s">
        <v>31</v>
      </c>
      <c r="Q11" s="12">
        <v>0</v>
      </c>
    </row>
    <row r="12" s="1" customFormat="1" ht="39" customHeight="1" spans="1:17">
      <c r="A12" s="9">
        <v>9</v>
      </c>
      <c r="B12" s="10" t="s">
        <v>38</v>
      </c>
      <c r="C12" s="10" t="s">
        <v>39</v>
      </c>
      <c r="D12" s="12">
        <v>170</v>
      </c>
      <c r="E12" s="12">
        <v>169</v>
      </c>
      <c r="F12" s="12">
        <v>170</v>
      </c>
      <c r="G12" s="12">
        <v>170</v>
      </c>
      <c r="H12" s="12">
        <v>169</v>
      </c>
      <c r="I12" s="12">
        <v>168</v>
      </c>
      <c r="J12" s="12">
        <v>170</v>
      </c>
      <c r="K12" s="12">
        <f>AVERAGE(H12:J12)</f>
        <v>169</v>
      </c>
      <c r="L12" s="11">
        <f t="shared" si="0"/>
        <v>0.994117647058824</v>
      </c>
      <c r="M12" s="11" t="s">
        <v>24</v>
      </c>
      <c r="N12" s="11" t="s">
        <v>24</v>
      </c>
      <c r="O12" s="21"/>
      <c r="P12" s="12" t="s">
        <v>31</v>
      </c>
      <c r="Q12" s="12">
        <v>0</v>
      </c>
    </row>
    <row r="13" ht="20.1" customHeight="1" spans="1:17">
      <c r="A13" s="9">
        <v>10</v>
      </c>
      <c r="B13" s="9" t="s">
        <v>40</v>
      </c>
      <c r="C13" s="9" t="s">
        <v>41</v>
      </c>
      <c r="D13" s="12">
        <v>10</v>
      </c>
      <c r="E13" s="12">
        <v>10</v>
      </c>
      <c r="F13" s="12">
        <v>10</v>
      </c>
      <c r="G13" s="12">
        <f>AVERAGE(D13:F13)</f>
        <v>10</v>
      </c>
      <c r="H13" s="12">
        <v>10</v>
      </c>
      <c r="I13" s="12">
        <v>10</v>
      </c>
      <c r="J13" s="12">
        <v>10</v>
      </c>
      <c r="K13" s="12">
        <f>AVERAGE(H13:J13)</f>
        <v>10</v>
      </c>
      <c r="L13" s="11">
        <f t="shared" si="0"/>
        <v>1</v>
      </c>
      <c r="M13" s="11" t="s">
        <v>24</v>
      </c>
      <c r="N13" s="11" t="s">
        <v>24</v>
      </c>
      <c r="O13" s="21"/>
      <c r="P13" s="12" t="s">
        <v>31</v>
      </c>
      <c r="Q13" s="12">
        <v>0</v>
      </c>
    </row>
    <row r="14" ht="37" customHeight="1" spans="1:17">
      <c r="A14" s="9">
        <v>11</v>
      </c>
      <c r="B14" s="9" t="s">
        <v>42</v>
      </c>
      <c r="C14" s="9" t="s">
        <v>43</v>
      </c>
      <c r="D14" s="12">
        <v>40</v>
      </c>
      <c r="E14" s="12">
        <v>40</v>
      </c>
      <c r="F14" s="12">
        <v>40</v>
      </c>
      <c r="G14" s="12">
        <f>AVERAGE(D14:F14)</f>
        <v>40</v>
      </c>
      <c r="H14" s="12">
        <v>40</v>
      </c>
      <c r="I14" s="12">
        <v>40</v>
      </c>
      <c r="J14" s="12">
        <v>40</v>
      </c>
      <c r="K14" s="12">
        <f>AVERAGE(H14:J14)</f>
        <v>40</v>
      </c>
      <c r="L14" s="11">
        <f t="shared" si="0"/>
        <v>1</v>
      </c>
      <c r="M14" s="11" t="s">
        <v>24</v>
      </c>
      <c r="N14" s="11" t="s">
        <v>24</v>
      </c>
      <c r="O14" s="21"/>
      <c r="P14" s="12" t="s">
        <v>31</v>
      </c>
      <c r="Q14" s="12">
        <v>0</v>
      </c>
    </row>
    <row r="15" customFormat="1" ht="37" customHeight="1" spans="1:17">
      <c r="A15" s="9">
        <v>12</v>
      </c>
      <c r="B15" s="9" t="s">
        <v>44</v>
      </c>
      <c r="C15" s="9" t="s">
        <v>45</v>
      </c>
      <c r="D15" s="12">
        <v>1231</v>
      </c>
      <c r="E15" s="12">
        <v>1248</v>
      </c>
      <c r="F15" s="12">
        <v>1270</v>
      </c>
      <c r="G15" s="12">
        <v>1250</v>
      </c>
      <c r="H15" s="12">
        <v>1270</v>
      </c>
      <c r="I15" s="12">
        <v>1260</v>
      </c>
      <c r="J15" s="12">
        <v>1270</v>
      </c>
      <c r="K15" s="12">
        <v>1267</v>
      </c>
      <c r="L15" s="11">
        <f t="shared" si="0"/>
        <v>1.0136</v>
      </c>
      <c r="M15" s="11"/>
      <c r="N15" s="11"/>
      <c r="O15" s="21"/>
      <c r="P15" s="12"/>
      <c r="Q15" s="12"/>
    </row>
    <row r="16" s="1" customFormat="1" ht="20.1" customHeight="1" spans="1:17">
      <c r="A16" s="9">
        <v>13</v>
      </c>
      <c r="B16" s="9" t="s">
        <v>46</v>
      </c>
      <c r="C16" s="9" t="s">
        <v>47</v>
      </c>
      <c r="D16" s="12">
        <v>17</v>
      </c>
      <c r="E16" s="12">
        <v>17</v>
      </c>
      <c r="F16" s="12">
        <v>17</v>
      </c>
      <c r="G16" s="12">
        <f>AVERAGE(D16:F16)</f>
        <v>17</v>
      </c>
      <c r="H16" s="12">
        <v>17</v>
      </c>
      <c r="I16" s="12">
        <v>18</v>
      </c>
      <c r="J16" s="12">
        <v>19</v>
      </c>
      <c r="K16" s="12">
        <f>AVERAGE(H16:J16)</f>
        <v>18</v>
      </c>
      <c r="L16" s="11">
        <f t="shared" si="0"/>
        <v>1.05882352941176</v>
      </c>
      <c r="M16" s="11" t="s">
        <v>24</v>
      </c>
      <c r="N16" s="11" t="s">
        <v>21</v>
      </c>
      <c r="O16" s="11"/>
      <c r="P16" s="12">
        <v>121</v>
      </c>
      <c r="Q16" s="12">
        <f>P16*300</f>
        <v>36300</v>
      </c>
    </row>
    <row r="17" ht="20.1" customHeight="1" spans="1:17">
      <c r="A17" s="9">
        <v>14</v>
      </c>
      <c r="B17" s="9" t="s">
        <v>48</v>
      </c>
      <c r="C17" s="9" t="s">
        <v>49</v>
      </c>
      <c r="D17" s="12">
        <v>92</v>
      </c>
      <c r="E17" s="12">
        <v>89</v>
      </c>
      <c r="F17" s="12">
        <v>91</v>
      </c>
      <c r="G17" s="12">
        <v>91</v>
      </c>
      <c r="H17" s="12">
        <v>95</v>
      </c>
      <c r="I17" s="12">
        <v>98</v>
      </c>
      <c r="J17" s="12">
        <v>98</v>
      </c>
      <c r="K17" s="12">
        <f>AVERAGE(H17:J17)</f>
        <v>97</v>
      </c>
      <c r="L17" s="11">
        <f t="shared" si="0"/>
        <v>1.06593406593407</v>
      </c>
      <c r="M17" s="11" t="s">
        <v>24</v>
      </c>
      <c r="N17" s="11" t="s">
        <v>24</v>
      </c>
      <c r="O17" s="11"/>
      <c r="P17" s="12" t="s">
        <v>31</v>
      </c>
      <c r="Q17" s="12">
        <v>0</v>
      </c>
    </row>
    <row r="18" ht="20.1" customHeight="1" spans="1:17">
      <c r="A18" s="9">
        <v>15</v>
      </c>
      <c r="B18" s="9" t="s">
        <v>50</v>
      </c>
      <c r="C18" s="9" t="s">
        <v>51</v>
      </c>
      <c r="D18" s="12">
        <v>26</v>
      </c>
      <c r="E18" s="12">
        <v>26</v>
      </c>
      <c r="F18" s="12">
        <v>26</v>
      </c>
      <c r="G18" s="12">
        <f>AVERAGE(D18:F18)</f>
        <v>26</v>
      </c>
      <c r="H18" s="12">
        <v>26</v>
      </c>
      <c r="I18" s="12">
        <v>28</v>
      </c>
      <c r="J18" s="12">
        <v>29</v>
      </c>
      <c r="K18" s="12">
        <v>28</v>
      </c>
      <c r="L18" s="11">
        <f t="shared" si="0"/>
        <v>1.07692307692308</v>
      </c>
      <c r="M18" s="11" t="s">
        <v>24</v>
      </c>
      <c r="N18" s="11" t="s">
        <v>21</v>
      </c>
      <c r="O18" s="11"/>
      <c r="P18" s="12">
        <v>994</v>
      </c>
      <c r="Q18" s="12">
        <v>100000</v>
      </c>
    </row>
    <row r="19" ht="20.1" customHeight="1" spans="1:17">
      <c r="A19" s="9">
        <v>16</v>
      </c>
      <c r="B19" s="12" t="s">
        <v>52</v>
      </c>
      <c r="C19" s="12" t="s">
        <v>53</v>
      </c>
      <c r="D19" s="12">
        <v>206</v>
      </c>
      <c r="E19" s="12">
        <v>210</v>
      </c>
      <c r="F19" s="12">
        <v>240</v>
      </c>
      <c r="G19" s="12">
        <v>219</v>
      </c>
      <c r="H19" s="12">
        <v>232</v>
      </c>
      <c r="I19" s="12">
        <v>231</v>
      </c>
      <c r="J19" s="12">
        <v>269</v>
      </c>
      <c r="K19" s="12">
        <f>AVERAGE(H19:J19)</f>
        <v>244</v>
      </c>
      <c r="L19" s="11">
        <f t="shared" si="0"/>
        <v>1.11415525114155</v>
      </c>
      <c r="M19" s="11" t="s">
        <v>21</v>
      </c>
      <c r="N19" s="11" t="s">
        <v>24</v>
      </c>
      <c r="O19" s="21"/>
      <c r="P19" s="12" t="s">
        <v>31</v>
      </c>
      <c r="Q19" s="12">
        <v>0</v>
      </c>
    </row>
    <row r="20" ht="20.1" customHeight="1" spans="1:17">
      <c r="A20" s="9">
        <v>17</v>
      </c>
      <c r="B20" s="9" t="s">
        <v>54</v>
      </c>
      <c r="C20" s="9" t="s">
        <v>55</v>
      </c>
      <c r="D20" s="12">
        <v>113</v>
      </c>
      <c r="E20" s="12">
        <v>119</v>
      </c>
      <c r="F20" s="12">
        <v>118</v>
      </c>
      <c r="G20" s="12">
        <v>117</v>
      </c>
      <c r="H20" s="12">
        <v>118</v>
      </c>
      <c r="I20" s="12">
        <v>122</v>
      </c>
      <c r="J20" s="12">
        <v>172</v>
      </c>
      <c r="K20" s="12">
        <v>137</v>
      </c>
      <c r="L20" s="11">
        <f t="shared" si="0"/>
        <v>1.17094017094017</v>
      </c>
      <c r="M20" s="11" t="s">
        <v>21</v>
      </c>
      <c r="N20" s="11" t="s">
        <v>24</v>
      </c>
      <c r="O20" s="21"/>
      <c r="P20" s="12" t="s">
        <v>31</v>
      </c>
      <c r="Q20" s="12">
        <v>0</v>
      </c>
    </row>
    <row r="21" ht="39" customHeight="1" spans="1:17">
      <c r="A21" s="17" t="s">
        <v>56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2"/>
      <c r="Q21" s="12">
        <v>807100</v>
      </c>
    </row>
  </sheetData>
  <mergeCells count="13">
    <mergeCell ref="A1:Q1"/>
    <mergeCell ref="D2:G2"/>
    <mergeCell ref="H2:K2"/>
    <mergeCell ref="A21:P21"/>
    <mergeCell ref="A2:A3"/>
    <mergeCell ref="B2:B3"/>
    <mergeCell ref="C2:C3"/>
    <mergeCell ref="L2:L3"/>
    <mergeCell ref="M2:M3"/>
    <mergeCell ref="N2:N3"/>
    <mergeCell ref="O2:O3"/>
    <mergeCell ref="P2:P3"/>
    <mergeCell ref="Q2:Q3"/>
  </mergeCells>
  <conditionalFormatting sqref="B4:C18 B20:C20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8" sqref="C8"/>
    </sheetView>
  </sheetViews>
  <sheetFormatPr defaultColWidth="9" defaultRowHeight="15.95" customHeight="1" outlineLevelCol="7"/>
  <cols>
    <col min="1" max="1" width="6.5" style="1" customWidth="1"/>
    <col min="2" max="2" width="33.875" style="1" customWidth="1"/>
    <col min="3" max="3" width="21" style="1" customWidth="1"/>
    <col min="4" max="4" width="14.375" style="1" customWidth="1"/>
    <col min="5" max="5" width="9.125" style="1" customWidth="1"/>
    <col min="6" max="6" width="15.875" style="1" customWidth="1"/>
    <col min="7" max="7" width="13.5" style="1" customWidth="1"/>
    <col min="8" max="8" width="26.25" style="1" customWidth="1"/>
    <col min="9" max="16384" width="9" style="1"/>
  </cols>
  <sheetData>
    <row r="1" ht="58" customHeight="1" spans="1:7">
      <c r="A1" s="2" t="s">
        <v>57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4" t="s">
        <v>3</v>
      </c>
      <c r="D2" s="5" t="s">
        <v>58</v>
      </c>
      <c r="E2" s="6" t="s">
        <v>8</v>
      </c>
      <c r="F2" s="5" t="s">
        <v>10</v>
      </c>
      <c r="G2" s="5" t="s">
        <v>59</v>
      </c>
    </row>
    <row r="3" customHeight="1" spans="1:7">
      <c r="A3" s="3"/>
      <c r="B3" s="3"/>
      <c r="C3" s="7"/>
      <c r="D3" s="5"/>
      <c r="E3" s="8"/>
      <c r="F3" s="5"/>
      <c r="G3" s="5"/>
    </row>
    <row r="4" s="1" customFormat="1" ht="30" customHeight="1" spans="1:7">
      <c r="A4" s="9">
        <v>1</v>
      </c>
      <c r="B4" s="10" t="s">
        <v>19</v>
      </c>
      <c r="C4" s="10" t="s">
        <v>20</v>
      </c>
      <c r="D4" s="11">
        <v>0.925133689839572</v>
      </c>
      <c r="E4" s="11" t="s">
        <v>21</v>
      </c>
      <c r="F4" s="12">
        <v>129</v>
      </c>
      <c r="G4" s="12">
        <f>300*F4</f>
        <v>38700</v>
      </c>
    </row>
    <row r="5" ht="30" customHeight="1" spans="1:8">
      <c r="A5" s="9">
        <v>2</v>
      </c>
      <c r="B5" s="13" t="s">
        <v>25</v>
      </c>
      <c r="C5" s="13" t="s">
        <v>26</v>
      </c>
      <c r="D5" s="11">
        <v>0.958480565371025</v>
      </c>
      <c r="E5" s="11" t="s">
        <v>21</v>
      </c>
      <c r="F5" s="12">
        <v>937</v>
      </c>
      <c r="G5" s="12">
        <v>100000</v>
      </c>
      <c r="H5" s="14"/>
    </row>
    <row r="6" s="1" customFormat="1" ht="30" customHeight="1" spans="1:7">
      <c r="A6" s="9">
        <v>3</v>
      </c>
      <c r="B6" s="10" t="s">
        <v>32</v>
      </c>
      <c r="C6" s="10" t="s">
        <v>33</v>
      </c>
      <c r="D6" s="11">
        <v>0.983108108108108</v>
      </c>
      <c r="E6" s="11" t="s">
        <v>21</v>
      </c>
      <c r="F6" s="12">
        <v>150</v>
      </c>
      <c r="G6" s="12">
        <f>300*F6</f>
        <v>45000</v>
      </c>
    </row>
    <row r="7" ht="30" customHeight="1" spans="1:7">
      <c r="A7" s="9">
        <v>4</v>
      </c>
      <c r="B7" s="10" t="s">
        <v>34</v>
      </c>
      <c r="C7" s="10" t="s">
        <v>35</v>
      </c>
      <c r="D7" s="11">
        <v>0.983399209486166</v>
      </c>
      <c r="E7" s="11" t="s">
        <v>21</v>
      </c>
      <c r="F7" s="12">
        <v>891</v>
      </c>
      <c r="G7" s="12">
        <v>100000</v>
      </c>
    </row>
    <row r="8" s="1" customFormat="1" ht="30" customHeight="1" spans="1:7">
      <c r="A8" s="9">
        <v>5</v>
      </c>
      <c r="B8" s="10" t="s">
        <v>38</v>
      </c>
      <c r="C8" s="10" t="s">
        <v>39</v>
      </c>
      <c r="D8" s="11">
        <v>0.994117647058824</v>
      </c>
      <c r="E8" s="11" t="s">
        <v>21</v>
      </c>
      <c r="F8" s="12">
        <v>133</v>
      </c>
      <c r="G8" s="12">
        <f t="shared" ref="G7:G13" si="0">300*F8</f>
        <v>39900</v>
      </c>
    </row>
    <row r="9" s="1" customFormat="1" ht="30" customHeight="1" spans="1:7">
      <c r="A9" s="9">
        <v>6</v>
      </c>
      <c r="B9" s="9" t="s">
        <v>46</v>
      </c>
      <c r="C9" s="9" t="s">
        <v>47</v>
      </c>
      <c r="D9" s="11">
        <v>1.05882352941176</v>
      </c>
      <c r="E9" s="11" t="s">
        <v>21</v>
      </c>
      <c r="F9" s="12">
        <v>15</v>
      </c>
      <c r="G9" s="12">
        <f t="shared" si="0"/>
        <v>4500</v>
      </c>
    </row>
    <row r="10" ht="30" customHeight="1" spans="1:7">
      <c r="A10" s="9">
        <v>7</v>
      </c>
      <c r="B10" s="9" t="s">
        <v>48</v>
      </c>
      <c r="C10" s="9" t="s">
        <v>49</v>
      </c>
      <c r="D10" s="11">
        <v>1.06593406593407</v>
      </c>
      <c r="E10" s="11" t="s">
        <v>21</v>
      </c>
      <c r="F10" s="12">
        <v>76</v>
      </c>
      <c r="G10" s="12">
        <f t="shared" si="0"/>
        <v>22800</v>
      </c>
    </row>
    <row r="11" ht="30" customHeight="1" spans="1:7">
      <c r="A11" s="9">
        <v>8</v>
      </c>
      <c r="B11" s="9" t="s">
        <v>50</v>
      </c>
      <c r="C11" s="9" t="s">
        <v>51</v>
      </c>
      <c r="D11" s="11">
        <v>1.07692307692308</v>
      </c>
      <c r="E11" s="11" t="s">
        <v>21</v>
      </c>
      <c r="F11" s="12">
        <v>18</v>
      </c>
      <c r="G11" s="12">
        <f t="shared" si="0"/>
        <v>5400</v>
      </c>
    </row>
    <row r="12" ht="30" customHeight="1" spans="1:7">
      <c r="A12" s="9">
        <v>9</v>
      </c>
      <c r="B12" s="10" t="s">
        <v>52</v>
      </c>
      <c r="C12" s="12" t="s">
        <v>53</v>
      </c>
      <c r="D12" s="11">
        <v>1.11415525114155</v>
      </c>
      <c r="E12" s="11" t="s">
        <v>21</v>
      </c>
      <c r="F12" s="12">
        <v>208</v>
      </c>
      <c r="G12" s="12">
        <f t="shared" si="0"/>
        <v>62400</v>
      </c>
    </row>
    <row r="13" ht="30" customHeight="1" spans="1:7">
      <c r="A13" s="9">
        <v>10</v>
      </c>
      <c r="B13" s="9" t="s">
        <v>54</v>
      </c>
      <c r="C13" s="9" t="s">
        <v>55</v>
      </c>
      <c r="D13" s="11">
        <v>1.17094017094017</v>
      </c>
      <c r="E13" s="11" t="s">
        <v>21</v>
      </c>
      <c r="F13" s="12">
        <v>86</v>
      </c>
      <c r="G13" s="12">
        <f t="shared" si="0"/>
        <v>25800</v>
      </c>
    </row>
    <row r="14" ht="30" customHeight="1" spans="1:7">
      <c r="A14" s="15" t="s">
        <v>60</v>
      </c>
      <c r="B14" s="15"/>
      <c r="C14" s="15"/>
      <c r="D14" s="15"/>
      <c r="E14" s="15"/>
      <c r="F14" s="12">
        <v>2642</v>
      </c>
      <c r="G14" s="12">
        <f>SUM(G4:G13)</f>
        <v>444500</v>
      </c>
    </row>
  </sheetData>
  <mergeCells count="9">
    <mergeCell ref="A1:G1"/>
    <mergeCell ref="A14:E14"/>
    <mergeCell ref="A2:A3"/>
    <mergeCell ref="B2:B3"/>
    <mergeCell ref="C2:C3"/>
    <mergeCell ref="D2:D3"/>
    <mergeCell ref="E2:E3"/>
    <mergeCell ref="F2:F3"/>
    <mergeCell ref="G2:G3"/>
  </mergeCells>
  <conditionalFormatting sqref="B12">
    <cfRule type="duplicateValues" dxfId="0" priority="1"/>
  </conditionalFormatting>
  <conditionalFormatting sqref="B4:C11 B13:C13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核查清单</vt:lpstr>
      <vt:lpstr>省级第一批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秋天</cp:lastModifiedBy>
  <dcterms:created xsi:type="dcterms:W3CDTF">2022-04-01T08:38:00Z</dcterms:created>
  <dcterms:modified xsi:type="dcterms:W3CDTF">2025-09-08T07:29:58Z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D5F0C8B3214D412AA49FE8641CC4EEB3</vt:lpwstr>
  </property>
  <property fmtid="{D5CDD505-2E9C-101B-9397-08002B2CF9AE}" pid="3" name="KSOProductBuildVer">
    <vt:lpwstr>2052-12.8.2.19315</vt:lpwstr>
  </property>
</Properties>
</file>