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15" tabRatio="1000" activeTab="7"/>
  </bookViews>
  <sheets>
    <sheet name="封" sheetId="1" r:id="rId1"/>
    <sheet name="附表1" sheetId="2" r:id="rId2"/>
    <sheet name="附表2" sheetId="3" r:id="rId3"/>
    <sheet name="附表3" sheetId="4" r:id="rId4"/>
    <sheet name="附表4" sheetId="5" r:id="rId5"/>
    <sheet name="附表5" sheetId="6" r:id="rId6"/>
    <sheet name="附表6" sheetId="7" r:id="rId7"/>
    <sheet name="附表7" sheetId="8" r:id="rId8"/>
    <sheet name="附表8" sheetId="9" r:id="rId9"/>
    <sheet name="附表9" sheetId="10" r:id="rId10"/>
    <sheet name="附表10" sheetId="11" r:id="rId11"/>
    <sheet name="附表11" sheetId="12" r:id="rId12"/>
    <sheet name="附表12" sheetId="13" r:id="rId13"/>
    <sheet name="附表13" sheetId="14" r:id="rId14"/>
    <sheet name="附表14" sheetId="15" r:id="rId15"/>
    <sheet name="附表15" sheetId="16" r:id="rId16"/>
    <sheet name="附表16" sheetId="17" r:id="rId17"/>
    <sheet name="附表17" sheetId="18" r:id="rId18"/>
    <sheet name="附表18" sheetId="19" r:id="rId19"/>
    <sheet name="附表19" sheetId="20" r:id="rId20"/>
    <sheet name="附表20" sheetId="21" r:id="rId21"/>
    <sheet name="附表21" sheetId="22" r:id="rId22"/>
    <sheet name="附表22" sheetId="23" r:id="rId23"/>
    <sheet name="附表23" sheetId="24" r:id="rId24"/>
    <sheet name="附表24" sheetId="25" r:id="rId25"/>
    <sheet name="附表25" sheetId="26" r:id="rId26"/>
  </sheets>
  <externalReferences>
    <externalReference r:id="rId27"/>
    <externalReference r:id="rId28"/>
    <externalReference r:id="rId29"/>
    <externalReference r:id="rId30"/>
    <externalReference r:id="rId31"/>
  </externalReferences>
  <definedNames>
    <definedName name="_xlnm.Print_Titles" localSheetId="1">附表1!$2:5</definedName>
    <definedName name="_xlnm.Print_Titles" localSheetId="2">附表2!$1:4</definedName>
    <definedName name="_xlnm.Print_Titles" localSheetId="3">附表3!$1:4</definedName>
    <definedName name="_xlnm.Print_Titles" localSheetId="4">附表4!$1:4</definedName>
    <definedName name="_xlnm.Print_Titles" localSheetId="5">附表5!$1:4</definedName>
    <definedName name="_xlnm.Print_Titles" localSheetId="6">附表6!$1:4</definedName>
    <definedName name="_xlnm.Print_Titles" localSheetId="7">附表7!$1:4</definedName>
    <definedName name="_xlnm.Print_Titles" localSheetId="8">附表8!$1:4</definedName>
    <definedName name="_xlnm.Print_Titles" localSheetId="9">附表9!$1:4</definedName>
    <definedName name="_xlnm.Print_Titles" localSheetId="10">附表10!$1:4</definedName>
    <definedName name="_xlnm.Print_Titles" localSheetId="11">附表11!$1:4</definedName>
    <definedName name="_xlnm.Print_Titles" localSheetId="12">附表12!$1:4</definedName>
    <definedName name="_xlnm.Print_Titles" localSheetId="13">附表13!$1:4</definedName>
    <definedName name="_xlnm.Print_Titles" localSheetId="14">附表14!$1:4</definedName>
    <definedName name="_xlnm.Print_Titles" localSheetId="15">附表15!$1:4</definedName>
    <definedName name="_xlnm.Print_Titles" localSheetId="16">附表16!$1:4</definedName>
    <definedName name="_xlnm.Print_Titles" localSheetId="17">附表17!$1:4</definedName>
    <definedName name="_xlnm.Print_Titles" localSheetId="18">附表18!$1:4</definedName>
    <definedName name="_xlnm.Print_Titles" localSheetId="19">附表19!$1:4</definedName>
    <definedName name="_xlnm.Print_Titles" localSheetId="20">附表20!$1:4</definedName>
    <definedName name="_xlnm.Print_Titles" localSheetId="21">附表21!$1:4</definedName>
    <definedName name="_Order1" hidden="1">255</definedName>
    <definedName name="_Order2" hidden="1">255</definedName>
    <definedName name="Database" localSheetId="0">#REF!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>#N/A</definedName>
    <definedName name="UU">#REF!</definedName>
    <definedName name="YY">#REF!</definedName>
    <definedName name="Z_54431C6A_6CB5_493F_BA5A_1F9237B1985C_.wvu.PrintArea" localSheetId="0" hidden="1">封!$B$2:$C$3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  <definedName name="_xlnm.Print_Area" localSheetId="3">附表3!$A$31:$F$46</definedName>
    <definedName name="_xlnm.Print_Area" localSheetId="4">附表4!$A$592:$F$609</definedName>
    <definedName name="_xlnm.Print_Area" localSheetId="1">附表1!$A$32:$F$46</definedName>
    <definedName name="_xlnm.Print_Area" localSheetId="2">附表2!$A$29:$F$45</definedName>
    <definedName name="Database" localSheetId="22">#REF!</definedName>
    <definedName name="database2" localSheetId="22">#REF!</definedName>
    <definedName name="database3" localSheetId="22">#REF!</definedName>
    <definedName name="gxxe2003" localSheetId="22">'[3]P1012001'!$A$6:$E$117</definedName>
    <definedName name="hhhh" localSheetId="22">#REF!</definedName>
    <definedName name="kkkk" localSheetId="22">#REF!</definedName>
    <definedName name="UU" localSheetId="22">#REF!</definedName>
    <definedName name="YY" localSheetId="22">#REF!</definedName>
    <definedName name="地区名称" localSheetId="22">#REF!</definedName>
    <definedName name="福州" localSheetId="22">#REF!</definedName>
    <definedName name="汇率" localSheetId="22">#REF!</definedName>
    <definedName name="全额差额比例" localSheetId="22">'[4]C01-1'!#REF!</definedName>
    <definedName name="生产列1" localSheetId="22">#REF!</definedName>
    <definedName name="生产列11" localSheetId="22">#REF!</definedName>
    <definedName name="生产列15" localSheetId="22">#REF!</definedName>
    <definedName name="生产列16" localSheetId="22">#REF!</definedName>
    <definedName name="生产列17" localSheetId="22">#REF!</definedName>
    <definedName name="生产列19" localSheetId="22">#REF!</definedName>
    <definedName name="生产列2" localSheetId="22">#REF!</definedName>
    <definedName name="生产列20" localSheetId="22">#REF!</definedName>
    <definedName name="生产列3" localSheetId="22">#REF!</definedName>
    <definedName name="生产列4" localSheetId="22">#REF!</definedName>
    <definedName name="生产列5" localSheetId="22">#REF!</definedName>
    <definedName name="生产列6" localSheetId="22">#REF!</definedName>
    <definedName name="生产列7" localSheetId="22">#REF!</definedName>
    <definedName name="生产列8" localSheetId="22">#REF!</definedName>
    <definedName name="生产列9" localSheetId="22">#REF!</definedName>
    <definedName name="生产期" localSheetId="22">#REF!</definedName>
    <definedName name="生产期1" localSheetId="22">#REF!</definedName>
    <definedName name="生产期11" localSheetId="22">#REF!</definedName>
    <definedName name="生产期15" localSheetId="22">#REF!</definedName>
    <definedName name="生产期16" localSheetId="22">#REF!</definedName>
    <definedName name="生产期17" localSheetId="22">#REF!</definedName>
    <definedName name="生产期19" localSheetId="22">#REF!</definedName>
    <definedName name="生产期2" localSheetId="22">#REF!</definedName>
    <definedName name="生产期20" localSheetId="22">#REF!</definedName>
    <definedName name="生产期3" localSheetId="22">#REF!</definedName>
    <definedName name="生产期4" localSheetId="22">#REF!</definedName>
    <definedName name="生产期5" localSheetId="22">#REF!</definedName>
    <definedName name="生产期6" localSheetId="22">#REF!</definedName>
    <definedName name="生产期7" localSheetId="22">#REF!</definedName>
    <definedName name="生产期8" localSheetId="22">#REF!</definedName>
    <definedName name="生产期9" localSheetId="22">#REF!</definedName>
    <definedName name="体制上解" localSheetId="22">#REF!</definedName>
    <definedName name="Database" localSheetId="24">#REF!</definedName>
    <definedName name="database2" localSheetId="24">#REF!</definedName>
    <definedName name="database3" localSheetId="24">#REF!</definedName>
    <definedName name="gxxe2003" localSheetId="24">'[3]P1012001'!$A$6:$E$117</definedName>
    <definedName name="hhhh" localSheetId="24">#REF!</definedName>
    <definedName name="kkkk" localSheetId="24">#REF!</definedName>
    <definedName name="UU" localSheetId="24">#REF!</definedName>
    <definedName name="YY" localSheetId="24">#REF!</definedName>
    <definedName name="地区名称" localSheetId="24">#REF!</definedName>
    <definedName name="福州" localSheetId="24">#REF!</definedName>
    <definedName name="汇率" localSheetId="24">#REF!</definedName>
    <definedName name="全额差额比例" localSheetId="24">'[4]C01-1'!#REF!</definedName>
    <definedName name="生产列1" localSheetId="24">#REF!</definedName>
    <definedName name="生产列11" localSheetId="24">#REF!</definedName>
    <definedName name="生产列15" localSheetId="24">#REF!</definedName>
    <definedName name="生产列16" localSheetId="24">#REF!</definedName>
    <definedName name="生产列17" localSheetId="24">#REF!</definedName>
    <definedName name="生产列19" localSheetId="24">#REF!</definedName>
    <definedName name="生产列2" localSheetId="24">#REF!</definedName>
    <definedName name="生产列20" localSheetId="24">#REF!</definedName>
    <definedName name="生产列3" localSheetId="24">#REF!</definedName>
    <definedName name="生产列4" localSheetId="24">#REF!</definedName>
    <definedName name="生产列5" localSheetId="24">#REF!</definedName>
    <definedName name="生产列6" localSheetId="24">#REF!</definedName>
    <definedName name="生产列7" localSheetId="24">#REF!</definedName>
    <definedName name="生产列8" localSheetId="24">#REF!</definedName>
    <definedName name="生产列9" localSheetId="24">#REF!</definedName>
    <definedName name="生产期" localSheetId="24">#REF!</definedName>
    <definedName name="生产期1" localSheetId="24">#REF!</definedName>
    <definedName name="生产期11" localSheetId="24">#REF!</definedName>
    <definedName name="生产期15" localSheetId="24">#REF!</definedName>
    <definedName name="生产期16" localSheetId="24">#REF!</definedName>
    <definedName name="生产期17" localSheetId="24">#REF!</definedName>
    <definedName name="生产期19" localSheetId="24">#REF!</definedName>
    <definedName name="生产期2" localSheetId="24">#REF!</definedName>
    <definedName name="生产期20" localSheetId="24">#REF!</definedName>
    <definedName name="生产期3" localSheetId="24">#REF!</definedName>
    <definedName name="生产期4" localSheetId="24">#REF!</definedName>
    <definedName name="生产期5" localSheetId="24">#REF!</definedName>
    <definedName name="生产期6" localSheetId="24">#REF!</definedName>
    <definedName name="生产期7" localSheetId="24">#REF!</definedName>
    <definedName name="生产期8" localSheetId="24">#REF!</definedName>
    <definedName name="生产期9" localSheetId="24">#REF!</definedName>
    <definedName name="体制上解" localSheetId="24">#REF!</definedName>
    <definedName name="Database" localSheetId="23">#REF!</definedName>
    <definedName name="database2" localSheetId="23">#REF!</definedName>
    <definedName name="database3" localSheetId="23">#REF!</definedName>
    <definedName name="gxxe2003" localSheetId="23">'[3]P1012001'!$A$6:$E$117</definedName>
    <definedName name="hhhh" localSheetId="23">#REF!</definedName>
    <definedName name="kkkk" localSheetId="23">#REF!</definedName>
    <definedName name="UU" localSheetId="23">#REF!</definedName>
    <definedName name="YY" localSheetId="23">#REF!</definedName>
    <definedName name="地区名称" localSheetId="23">#REF!</definedName>
    <definedName name="福州" localSheetId="23">#REF!</definedName>
    <definedName name="汇率" localSheetId="23">#REF!</definedName>
    <definedName name="全额差额比例" localSheetId="23">'[4]C01-1'!#REF!</definedName>
    <definedName name="生产列1" localSheetId="23">#REF!</definedName>
    <definedName name="生产列11" localSheetId="23">#REF!</definedName>
    <definedName name="生产列15" localSheetId="23">#REF!</definedName>
    <definedName name="生产列16" localSheetId="23">#REF!</definedName>
    <definedName name="生产列17" localSheetId="23">#REF!</definedName>
    <definedName name="生产列19" localSheetId="23">#REF!</definedName>
    <definedName name="生产列2" localSheetId="23">#REF!</definedName>
    <definedName name="生产列20" localSheetId="23">#REF!</definedName>
    <definedName name="生产列3" localSheetId="23">#REF!</definedName>
    <definedName name="生产列4" localSheetId="23">#REF!</definedName>
    <definedName name="生产列5" localSheetId="23">#REF!</definedName>
    <definedName name="生产列6" localSheetId="23">#REF!</definedName>
    <definedName name="生产列7" localSheetId="23">#REF!</definedName>
    <definedName name="生产列8" localSheetId="23">#REF!</definedName>
    <definedName name="生产列9" localSheetId="23">#REF!</definedName>
    <definedName name="生产期" localSheetId="23">#REF!</definedName>
    <definedName name="生产期1" localSheetId="23">#REF!</definedName>
    <definedName name="生产期11" localSheetId="23">#REF!</definedName>
    <definedName name="生产期15" localSheetId="23">#REF!</definedName>
    <definedName name="生产期16" localSheetId="23">#REF!</definedName>
    <definedName name="生产期17" localSheetId="23">#REF!</definedName>
    <definedName name="生产期19" localSheetId="23">#REF!</definedName>
    <definedName name="生产期2" localSheetId="23">#REF!</definedName>
    <definedName name="生产期20" localSheetId="23">#REF!</definedName>
    <definedName name="生产期3" localSheetId="23">#REF!</definedName>
    <definedName name="生产期4" localSheetId="23">#REF!</definedName>
    <definedName name="生产期5" localSheetId="23">#REF!</definedName>
    <definedName name="生产期6" localSheetId="23">#REF!</definedName>
    <definedName name="生产期7" localSheetId="23">#REF!</definedName>
    <definedName name="生产期8" localSheetId="23">#REF!</definedName>
    <definedName name="生产期9" localSheetId="23">#REF!</definedName>
    <definedName name="体制上解" localSheetId="23">#REF!</definedName>
    <definedName name="Database" localSheetId="25">#REF!</definedName>
    <definedName name="database2" localSheetId="25">#REF!</definedName>
    <definedName name="database3" localSheetId="25">#REF!</definedName>
    <definedName name="gxxe2003" localSheetId="25">'[3]P1012001'!$A$6:$E$117</definedName>
    <definedName name="hhhh" localSheetId="25">#REF!</definedName>
    <definedName name="kkkk" localSheetId="25">#REF!</definedName>
    <definedName name="UU" localSheetId="25">#REF!</definedName>
    <definedName name="YY" localSheetId="25">#REF!</definedName>
    <definedName name="地区名称" localSheetId="25">#REF!</definedName>
    <definedName name="福州" localSheetId="25">#REF!</definedName>
    <definedName name="汇率" localSheetId="25">#REF!</definedName>
    <definedName name="全额差额比例" localSheetId="25">'[4]C01-1'!#REF!</definedName>
    <definedName name="生产列1" localSheetId="25">#REF!</definedName>
    <definedName name="生产列11" localSheetId="25">#REF!</definedName>
    <definedName name="生产列15" localSheetId="25">#REF!</definedName>
    <definedName name="生产列16" localSheetId="25">#REF!</definedName>
    <definedName name="生产列17" localSheetId="25">#REF!</definedName>
    <definedName name="生产列19" localSheetId="25">#REF!</definedName>
    <definedName name="生产列2" localSheetId="25">#REF!</definedName>
    <definedName name="生产列20" localSheetId="25">#REF!</definedName>
    <definedName name="生产列3" localSheetId="25">#REF!</definedName>
    <definedName name="生产列4" localSheetId="25">#REF!</definedName>
    <definedName name="生产列5" localSheetId="25">#REF!</definedName>
    <definedName name="生产列6" localSheetId="25">#REF!</definedName>
    <definedName name="生产列7" localSheetId="25">#REF!</definedName>
    <definedName name="生产列8" localSheetId="25">#REF!</definedName>
    <definedName name="生产列9" localSheetId="25">#REF!</definedName>
    <definedName name="生产期" localSheetId="25">#REF!</definedName>
    <definedName name="生产期1" localSheetId="25">#REF!</definedName>
    <definedName name="生产期11" localSheetId="25">#REF!</definedName>
    <definedName name="生产期15" localSheetId="25">#REF!</definedName>
    <definedName name="生产期16" localSheetId="25">#REF!</definedName>
    <definedName name="生产期17" localSheetId="25">#REF!</definedName>
    <definedName name="生产期19" localSheetId="25">#REF!</definedName>
    <definedName name="生产期2" localSheetId="25">#REF!</definedName>
    <definedName name="生产期20" localSheetId="25">#REF!</definedName>
    <definedName name="生产期3" localSheetId="25">#REF!</definedName>
    <definedName name="生产期4" localSheetId="25">#REF!</definedName>
    <definedName name="生产期5" localSheetId="25">#REF!</definedName>
    <definedName name="生产期6" localSheetId="25">#REF!</definedName>
    <definedName name="生产期7" localSheetId="25">#REF!</definedName>
    <definedName name="生产期8" localSheetId="25">#REF!</definedName>
    <definedName name="生产期9" localSheetId="25">#REF!</definedName>
    <definedName name="体制上解" localSheetId="25">#REF!</definedName>
  </definedNames>
  <calcPr calcId="144525" fullPrecision="0"/>
</workbook>
</file>

<file path=xl/sharedStrings.xml><?xml version="1.0" encoding="utf-8"?>
<sst xmlns="http://schemas.openxmlformats.org/spreadsheetml/2006/main" count="1057">
  <si>
    <t>附件</t>
  </si>
  <si>
    <t>2016年度决算公开</t>
  </si>
  <si>
    <t>1、</t>
  </si>
  <si>
    <t>附表1：2016年度一般公共决算收入决算表</t>
  </si>
  <si>
    <t>2、</t>
  </si>
  <si>
    <t>附表2：2016年度一般公共决算支出决算表</t>
  </si>
  <si>
    <t>3、</t>
  </si>
  <si>
    <t>附表3：2016年度一般公共决算本级收入决算表</t>
  </si>
  <si>
    <t>4、</t>
  </si>
  <si>
    <t>附表4：2016年度一般公共决算本级支出决算表</t>
  </si>
  <si>
    <t>5、</t>
  </si>
  <si>
    <t>附表5：2016年度一般公共预算本级支出决算经济分类情况表</t>
  </si>
  <si>
    <t>6、</t>
  </si>
  <si>
    <t>附表6：2016年度一般公共预算本级基本支出决算经济分类情况表</t>
  </si>
  <si>
    <t>7、</t>
  </si>
  <si>
    <t>附表7：2016年度对下税收返还和转移支付决算表</t>
  </si>
  <si>
    <t>8、</t>
  </si>
  <si>
    <t>附表8：2016年度本级一般公共决算“三公”经费支出决算表</t>
  </si>
  <si>
    <t>9、</t>
  </si>
  <si>
    <t>附表9：2016年度政府性基金收入决算表</t>
  </si>
  <si>
    <t>10、</t>
  </si>
  <si>
    <t>附表10：2016年度政府性基金支出决算表</t>
  </si>
  <si>
    <t>11、</t>
  </si>
  <si>
    <t>附表11：2016年度政府性基金本级收入决算表</t>
  </si>
  <si>
    <t>12、</t>
  </si>
  <si>
    <t>附表12：2016年度政府性基金本级支出决算表</t>
  </si>
  <si>
    <t>13、</t>
  </si>
  <si>
    <t>附表13：2016年度政府性基金转移支付决算表</t>
  </si>
  <si>
    <t>14、</t>
  </si>
  <si>
    <t>附表14：2016年度国有资本经营收入决算表</t>
  </si>
  <si>
    <t>15、</t>
  </si>
  <si>
    <t>附表15：2016年度国有资本经营支出决算表</t>
  </si>
  <si>
    <t>16、</t>
  </si>
  <si>
    <t>附表16：2016年度本级国有资本经营收入决算表</t>
  </si>
  <si>
    <t>17、</t>
  </si>
  <si>
    <t>附表17：2016年度本级国有资本经营支出决算表</t>
  </si>
  <si>
    <t>18、</t>
  </si>
  <si>
    <t>附表18：2016年度社会保险基金决算收入表</t>
  </si>
  <si>
    <t>19、</t>
  </si>
  <si>
    <t>附表19：2016年度社会保险基金决算支出表</t>
  </si>
  <si>
    <t>20、</t>
  </si>
  <si>
    <t>附表20：2016年度本级社会保险基金决算收入表</t>
  </si>
  <si>
    <t>21、</t>
  </si>
  <si>
    <t>附表21：2016年度本级社会保险基金决算支出表</t>
  </si>
  <si>
    <t>22、</t>
  </si>
  <si>
    <t>附表22：2016年度全区政府一般债务情况表</t>
  </si>
  <si>
    <t>23、</t>
  </si>
  <si>
    <t>附表23：2016年度区本级政府一般债务情况表</t>
  </si>
  <si>
    <t>24、</t>
  </si>
  <si>
    <t>附表24：2016年度全区政府专项债务情况表</t>
  </si>
  <si>
    <t>25、</t>
  </si>
  <si>
    <t>附表25：2016年度区本级政府一般债务情况表</t>
  </si>
  <si>
    <t>附表1</t>
  </si>
  <si>
    <t>2016年度一般公共预算收入决算表</t>
  </si>
  <si>
    <t>单位：万元</t>
  </si>
  <si>
    <t>收入项目</t>
  </si>
  <si>
    <t>预算数</t>
  </si>
  <si>
    <t>决算数</t>
  </si>
  <si>
    <t>决算数为预算数的％</t>
  </si>
  <si>
    <t>决算数为上年决算数的％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</si>
  <si>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</si>
  <si>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</si>
  <si>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</si>
  <si>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</si>
  <si>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</si>
  <si>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</si>
  <si>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</si>
  <si>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</si>
  <si>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</si>
  <si>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</si>
  <si>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</si>
  <si>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</si>
  <si>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</si>
  <si>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</si>
  <si>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</si>
  <si>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</si>
  <si>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</si>
  <si>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</si>
  <si>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</si>
  <si>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</si>
  <si>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</si>
  <si>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</si>
  <si>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</si>
  <si>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</si>
  <si>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</si>
  <si>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</si>
  <si>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收入合计</t>
  </si>
  <si>
    <t>三、债务收入</t>
  </si>
  <si>
    <t>四、转移性收入</t>
  </si>
  <si>
    <t xml:space="preserve">   上级补助收入</t>
  </si>
  <si>
    <t xml:space="preserve">      返还性收入</t>
  </si>
  <si>
    <t xml:space="preserve">      一般性转移支付收入</t>
  </si>
  <si>
    <t xml:space="preserve">      专项转移支付收入</t>
  </si>
  <si>
    <t xml:space="preserve">   下级上解收入</t>
  </si>
  <si>
    <t xml:space="preserve">   上年结余收入</t>
  </si>
  <si>
    <t xml:space="preserve">   调入预算稳定调节基金</t>
  </si>
  <si>
    <t xml:space="preserve">   待偿债置换一般债券上年结余</t>
  </si>
  <si>
    <t xml:space="preserve">   调入资金</t>
  </si>
  <si>
    <t xml:space="preserve">   债券转贷收入</t>
  </si>
  <si>
    <t xml:space="preserve">   接收其他地区援助收入</t>
  </si>
  <si>
    <t>收入总计</t>
  </si>
  <si>
    <t>附表2</t>
  </si>
  <si>
    <t>2016年度一般公共预算支出决算表</t>
  </si>
  <si>
    <t>支出项目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</si>
  <si>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</si>
  <si>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</si>
  <si>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</si>
  <si>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</si>
  <si>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</si>
  <si>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</si>
  <si>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</si>
  <si>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</si>
  <si>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</si>
  <si>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</si>
  <si>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</si>
  <si>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</si>
  <si>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</si>
  <si>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</si>
  <si>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</si>
  <si>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</si>
  <si>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</si>
  <si>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</si>
  <si>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</si>
  <si>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</si>
  <si>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</si>
  <si>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</si>
  <si>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</si>
  <si>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</si>
  <si>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支出合计</t>
  </si>
  <si>
    <t>国债还本支出</t>
  </si>
  <si>
    <t>转移性支出</t>
  </si>
  <si>
    <t xml:space="preserve">   补助下级支出</t>
  </si>
  <si>
    <t xml:space="preserve">      返还性支出</t>
  </si>
  <si>
    <t xml:space="preserve">      一般性转移支付支出</t>
  </si>
  <si>
    <t xml:space="preserve">      专项转移支付支出</t>
  </si>
  <si>
    <t xml:space="preserve">   上解上级支出</t>
  </si>
  <si>
    <t xml:space="preserve">   援助其他地区支出</t>
  </si>
  <si>
    <t xml:space="preserve">   债务还本支出</t>
  </si>
  <si>
    <t xml:space="preserve">   增设预算周转金</t>
  </si>
  <si>
    <t xml:space="preserve">   拨付国债转贷资金数</t>
  </si>
  <si>
    <t xml:space="preserve">   国债转贷资金结余</t>
  </si>
  <si>
    <t xml:space="preserve">   安排预算稳定调节基金</t>
  </si>
  <si>
    <t xml:space="preserve">   调出资金</t>
  </si>
  <si>
    <t xml:space="preserve">   年终结余</t>
  </si>
  <si>
    <t>支出总计</t>
  </si>
  <si>
    <t>附表3</t>
  </si>
  <si>
    <t>2016年度一般公共预算本级收入决算表</t>
  </si>
  <si>
    <t>附表4</t>
  </si>
  <si>
    <t>2016年度一般公共预算本级支出决算表</t>
  </si>
  <si>
    <t xml:space="preserve">    人大事务</t>
  </si>
  <si>
    <t xml:space="preserve">      行政运行</t>
  </si>
  <si>
    <t xml:space="preserve">      一般行政管理事务</t>
  </si>
  <si>
    <t xml:space="preserve">      人大会议</t>
  </si>
  <si>
    <t xml:space="preserve">      人大代表履职能力提升</t>
  </si>
  <si>
    <t xml:space="preserve">      代表工作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</si>
  <si>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</si>
  <si>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</si>
  <si>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</si>
  <si>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</si>
  <si>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</si>
  <si>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其他政协事务支出</t>
  </si>
  <si>
    <t xml:space="preserve">    政府办公厅(室)及相关机构事务</t>
  </si>
  <si>
    <t xml:space="preserve">      机关服务</t>
  </si>
  <si>
    <t xml:space="preserve">      专项业务活动</t>
  </si>
  <si>
    <t xml:space="preserve">      信访事务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</si>
  <si>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</si>
  <si>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</si>
  <si>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</si>
  <si>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物价管理</t>
  </si>
  <si>
    <t xml:space="preserve">      其他发展与改革事务支出</t>
  </si>
  <si>
    <t xml:space="preserve">    统计信息事务</t>
  </si>
  <si>
    <t xml:space="preserve">      专项统计业务</t>
  </si>
  <si>
    <t xml:space="preserve">      专项普查活动</t>
  </si>
  <si>
    <t xml:space="preserve">      统计抽样调查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</si>
  <si>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</si>
  <si>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</si>
  <si>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</si>
  <si>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</si>
  <si>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</si>
  <si>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</si>
  <si>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</si>
  <si>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</si>
  <si>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代扣代收代征税款手续费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</si>
  <si>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</si>
  <si>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</si>
  <si>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</si>
  <si>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</si>
  <si>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</si>
  <si>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</si>
  <si>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</si>
  <si>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其他海关事务支出</t>
  </si>
  <si>
    <t xml:space="preserve">    人力资源事务</t>
  </si>
  <si>
    <t xml:space="preserve">      军队转业干部安置</t>
  </si>
  <si>
    <t xml:space="preserve">      引进人才费用</t>
  </si>
  <si>
    <t xml:space="preserve">      其他人力资源事务支出</t>
  </si>
  <si>
    <t xml:space="preserve">    纪检监察事务</t>
  </si>
  <si>
    <t xml:space="preserve">    商贸事务</t>
  </si>
  <si>
    <t xml:space="preserve">      其他商贸事务支出</t>
  </si>
  <si>
    <t xml:space="preserve">    知识产权事务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</si>
  <si>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</si>
  <si>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</si>
  <si>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</si>
  <si>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</si>
  <si>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</si>
  <si>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</si>
  <si>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质量技术监督与检验检疫事务</t>
  </si>
  <si>
    <t xml:space="preserve">      质量技术监督技术支持</t>
  </si>
  <si>
    <t xml:space="preserve">      标准化管理 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</si>
  <si>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</si>
  <si>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</si>
  <si>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</si>
  <si>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宗教事务</t>
  </si>
  <si>
    <t xml:space="preserve">      其他宗教事务支出</t>
  </si>
  <si>
    <t xml:space="preserve">    港澳台侨事务</t>
  </si>
  <si>
    <t xml:space="preserve">      台湾事务</t>
  </si>
  <si>
    <t xml:space="preserve">      华侨事务</t>
  </si>
  <si>
    <t xml:space="preserve">    档案事务</t>
  </si>
  <si>
    <t xml:space="preserve">      档案馆</t>
  </si>
  <si>
    <t xml:space="preserve">    民主党派及工商联事务</t>
  </si>
  <si>
    <t xml:space="preserve">      参政议政</t>
  </si>
  <si>
    <t xml:space="preserve">    群众团体事务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</si>
  <si>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</si>
  <si>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</si>
  <si>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</si>
  <si>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</si>
  <si>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</si>
  <si>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</si>
  <si>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</si>
  <si>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</si>
  <si>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</si>
  <si>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</si>
  <si>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</si>
  <si>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</si>
  <si>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</si>
  <si>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其他一般公共服务支出(款)</t>
  </si>
  <si>
    <t xml:space="preserve">      国家赔偿费用支出</t>
  </si>
  <si>
    <t xml:space="preserve">      其他一般公共服务支出(项)</t>
  </si>
  <si>
    <t>二、 外交支出</t>
  </si>
  <si>
    <t xml:space="preserve">  　对外援助支出</t>
  </si>
  <si>
    <t>三、 国防支出</t>
  </si>
  <si>
    <t xml:space="preserve">    国防动员</t>
  </si>
  <si>
    <t xml:space="preserve">      兵役征集</t>
  </si>
  <si>
    <t xml:space="preserve">      人民防空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</si>
  <si>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</si>
  <si>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</si>
  <si>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</si>
  <si>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</si>
  <si>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</si>
  <si>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 xml:space="preserve">      其他国防支出</t>
  </si>
  <si>
    <t xml:space="preserve"> 四、公共安全支出</t>
  </si>
  <si>
    <t xml:space="preserve">    武装警察</t>
  </si>
  <si>
    <t xml:space="preserve">      边防</t>
  </si>
  <si>
    <t xml:space="preserve">      消防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</si>
  <si>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</si>
  <si>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</si>
  <si>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</si>
  <si>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</si>
  <si>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</si>
  <si>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</si>
  <si>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</si>
  <si>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</si>
  <si>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</si>
  <si>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</si>
  <si>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</si>
  <si>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其他公安支出</t>
  </si>
  <si>
    <t xml:space="preserve">    国家安全</t>
  </si>
  <si>
    <t xml:space="preserve">      其他国家安全支出</t>
  </si>
  <si>
    <t xml:space="preserve">    检察</t>
  </si>
  <si>
    <t xml:space="preserve">      查办和预防职务犯罪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</si>
  <si>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</si>
  <si>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</si>
  <si>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</si>
  <si>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</si>
  <si>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</si>
  <si>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</si>
  <si>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</si>
  <si>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</si>
  <si>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</si>
  <si>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</si>
  <si>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</si>
  <si>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社区矫正</t>
  </si>
  <si>
    <t xml:space="preserve">      其他司法支出</t>
  </si>
  <si>
    <t xml:space="preserve">    其他公共安全支出（款）</t>
  </si>
  <si>
    <t xml:space="preserve">      其他公共安全支出(项)</t>
  </si>
  <si>
    <t xml:space="preserve"> 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</si>
  <si>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</si>
  <si>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</si>
  <si>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</si>
  <si>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</si>
  <si>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</si>
  <si>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</si>
  <si>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</si>
  <si>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</si>
  <si>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</si>
  <si>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中专教育</t>
  </si>
  <si>
    <t xml:space="preserve">      技校教育</t>
  </si>
  <si>
    <t xml:space="preserve">      职业高中教育</t>
  </si>
  <si>
    <t xml:space="preserve">      其他职业教育支出</t>
  </si>
  <si>
    <t xml:space="preserve">    成人教育</t>
  </si>
  <si>
    <t xml:space="preserve">      其他成人教育支出</t>
  </si>
  <si>
    <t xml:space="preserve">    进修及培训</t>
  </si>
  <si>
    <t xml:space="preserve">      教师进修</t>
  </si>
  <si>
    <t xml:space="preserve">      干部教育</t>
  </si>
  <si>
    <t xml:space="preserve">    教育费附加安排的支出</t>
  </si>
  <si>
    <t xml:space="preserve">      其他教育费附加安排的支出</t>
  </si>
  <si>
    <t xml:space="preserve">    其他教育支出（款）</t>
  </si>
  <si>
    <t xml:space="preserve">      其他教育支出(项)</t>
  </si>
  <si>
    <t xml:space="preserve"> 六、科学技术支出</t>
  </si>
  <si>
    <t xml:space="preserve">    科学技术管理事务</t>
  </si>
  <si>
    <t xml:space="preserve">      其他科学技术管理事务支出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</si>
  <si>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</si>
  <si>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</si>
  <si>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</si>
  <si>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</si>
  <si>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</si>
  <si>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</si>
  <si>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　技术创新服务体系</t>
  </si>
  <si>
    <t xml:space="preserve">      科技条件专项</t>
  </si>
  <si>
    <t xml:space="preserve">    科学技术普及</t>
  </si>
  <si>
    <t xml:space="preserve">      科普活动</t>
  </si>
  <si>
    <t xml:space="preserve">    科技交流与合作</t>
  </si>
  <si>
    <t xml:space="preserve">      国际交流与合作</t>
  </si>
  <si>
    <t xml:space="preserve">  　科技重大项目</t>
  </si>
  <si>
    <t xml:space="preserve">    　科技重大专项</t>
  </si>
  <si>
    <t xml:space="preserve"> 　 其他科学技术支出(款)</t>
  </si>
  <si>
    <t xml:space="preserve">    　其他科学技术支出(项)</t>
  </si>
  <si>
    <t xml:space="preserve"> 七、文化体育与传媒支出</t>
  </si>
  <si>
    <t xml:space="preserve">    文化</t>
  </si>
  <si>
    <t xml:space="preserve">      图书馆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</si>
  <si>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</si>
  <si>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</si>
  <si>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</si>
  <si>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</si>
  <si>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</si>
  <si>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</si>
  <si>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</si>
  <si>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</si>
  <si>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</si>
  <si>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</si>
  <si>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</si>
  <si>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</si>
  <si>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</si>
  <si>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</si>
  <si>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</si>
  <si>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</si>
  <si>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</si>
  <si>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</si>
  <si>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</si>
  <si>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</si>
  <si>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</si>
  <si>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其他新闻出版广播影视支出</t>
  </si>
  <si>
    <t xml:space="preserve">    其他文化体育与传媒支出(款)</t>
  </si>
  <si>
    <t xml:space="preserve">      宣传文化发展专项支出</t>
  </si>
  <si>
    <t xml:space="preserve">      文化产业发展专项支出</t>
  </si>
  <si>
    <t xml:space="preserve">      其他文化体育与传媒支出(项)</t>
  </si>
  <si>
    <t xml:space="preserve"> 八、社会保障和就业支出</t>
  </si>
  <si>
    <t xml:space="preserve">    人力资源和社会保障管理事务</t>
  </si>
  <si>
    <t xml:space="preserve">      社会保险业务管理事务</t>
  </si>
  <si>
    <t xml:space="preserve">      社会保险经办机构</t>
  </si>
  <si>
    <t xml:space="preserve">      公共就业服务和职业技能鉴定机构</t>
  </si>
  <si>
    <t xml:space="preserve">      劳动人事争议调节仲裁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</si>
  <si>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</si>
  <si>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</si>
  <si>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</si>
  <si>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</si>
  <si>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</si>
  <si>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</si>
  <si>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</si>
  <si>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</si>
  <si>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财政对社会保险基金的补助</t>
  </si>
  <si>
    <t xml:space="preserve">      财政对基本养老保险基金的补助</t>
  </si>
  <si>
    <t xml:space="preserve">      财政对城乡居民基本养老保险基金的补助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</si>
  <si>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</si>
  <si>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</si>
  <si>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</si>
  <si>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未归口管理的行政单位离退休</t>
  </si>
  <si>
    <t xml:space="preserve">    就业补助</t>
  </si>
  <si>
    <t xml:space="preserve">      就业创业服务补贴</t>
  </si>
  <si>
    <t xml:space="preserve">      其他就业补助支出</t>
  </si>
  <si>
    <t xml:space="preserve">    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</si>
  <si>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</si>
  <si>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</si>
  <si>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</si>
  <si>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</si>
  <si>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</si>
  <si>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</si>
  <si>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</si>
  <si>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退伍士兵安置</t>
  </si>
  <si>
    <t xml:space="preserve">      军队移交政府的离退休人员安置</t>
  </si>
  <si>
    <t xml:space="preserve">      军队移交政府的离退休干部管理机构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</si>
  <si>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</si>
  <si>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</si>
  <si>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</si>
  <si>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</si>
  <si>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</si>
  <si>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</si>
  <si>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</si>
  <si>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</si>
  <si>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</si>
  <si>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其他残疾人事业支出</t>
  </si>
  <si>
    <t xml:space="preserve">    自然灾害生活救助</t>
  </si>
  <si>
    <t>　　　中央自然灾害生活补助</t>
  </si>
  <si>
    <t xml:space="preserve">    　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</si>
  <si>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</si>
  <si>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</si>
  <si>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</si>
  <si>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</si>
  <si>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</si>
  <si>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</si>
  <si>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</si>
  <si>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</si>
  <si>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流浪乞讨燃油救助支出</t>
  </si>
  <si>
    <t xml:space="preserve">    特困人员供养</t>
  </si>
  <si>
    <t xml:space="preserve">      农村五保供养支出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</si>
  <si>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</si>
  <si>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</si>
  <si>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</si>
  <si>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其他社会保障和就业支出(款)</t>
  </si>
  <si>
    <t xml:space="preserve">      其他社会保障和就业支出（项）</t>
  </si>
  <si>
    <t xml:space="preserve"> 九、医疗卫生与计划生育支出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</si>
  <si>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</si>
  <si>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</si>
  <si>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</si>
  <si>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</si>
  <si>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</si>
  <si>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</si>
  <si>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</si>
  <si>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</si>
  <si>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</si>
  <si>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</si>
  <si>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</si>
  <si>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妇幼保健机构</t>
  </si>
  <si>
    <t xml:space="preserve">      基本公共卫生服务</t>
  </si>
  <si>
    <t xml:space="preserve">      重大公共卫生专项</t>
  </si>
  <si>
    <t xml:space="preserve">      其他公共卫生支出</t>
  </si>
  <si>
    <t xml:space="preserve">    医疗保障</t>
  </si>
  <si>
    <t xml:space="preserve">      行政单位医疗</t>
  </si>
  <si>
    <t xml:space="preserve">      事业单位医疗</t>
  </si>
  <si>
    <t xml:space="preserve">      优抚对象医疗补助</t>
  </si>
  <si>
    <t xml:space="preserve">      新型农村合作医疗</t>
  </si>
  <si>
    <t xml:space="preserve">      城镇居民基本医疗保险</t>
  </si>
  <si>
    <t xml:space="preserve">      城乡医疗救助</t>
  </si>
  <si>
    <t xml:space="preserve">      其他医疗保障支出</t>
  </si>
  <si>
    <t xml:space="preserve">    中医药</t>
  </si>
  <si>
    <t xml:space="preserve">      中医（民族医）药专项</t>
  </si>
  <si>
    <t xml:space="preserve">    计划生育事务</t>
  </si>
  <si>
    <t xml:space="preserve">      计划生育机构</t>
  </si>
  <si>
    <t xml:space="preserve">      计划生育服务</t>
  </si>
  <si>
    <t xml:space="preserve">      其他人口与计划生育事务支出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</si>
  <si>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</si>
  <si>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</si>
  <si>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</si>
  <si>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</si>
  <si>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</si>
  <si>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</si>
  <si>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其他医疗卫生与计划生育支出</t>
  </si>
  <si>
    <t xml:space="preserve">      其他医疗卫生与计划生育支出</t>
  </si>
  <si>
    <t xml:space="preserve"> 十、节能环保支出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</si>
  <si>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</si>
  <si>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</si>
  <si>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</si>
  <si>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环境监测与监察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</si>
  <si>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</si>
  <si>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</si>
  <si>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</si>
  <si>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</si>
  <si>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</si>
  <si>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</si>
  <si>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</si>
  <si>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</si>
  <si>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能源节约利用</t>
  </si>
  <si>
    <t xml:space="preserve">      能源节约利用</t>
  </si>
  <si>
    <t xml:space="preserve">    污染减排</t>
  </si>
  <si>
    <t xml:space="preserve">       环境监测与信息</t>
  </si>
  <si>
    <t xml:space="preserve">       环境执法监察</t>
  </si>
  <si>
    <t xml:space="preserve">       减排专项支出</t>
  </si>
  <si>
    <t xml:space="preserve"> 十一、城乡社区支出</t>
  </si>
  <si>
    <t xml:space="preserve">    城乡社区管理事务</t>
  </si>
  <si>
    <t xml:space="preserve">      城管执法</t>
  </si>
  <si>
    <t xml:space="preserve">      工程建设管理</t>
  </si>
  <si>
    <t xml:space="preserve">      市政公用行业市场监管</t>
  </si>
  <si>
    <t xml:space="preserve">      其他城乡社区管理事务支出</t>
  </si>
  <si>
    <t xml:space="preserve">    城乡社区规划与管理（款）</t>
  </si>
  <si>
    <t xml:space="preserve">      城乡社区规划与管理（项）</t>
  </si>
  <si>
    <t xml:space="preserve">    城乡社区公共设施</t>
  </si>
  <si>
    <t xml:space="preserve">      其他城乡社区公共设施支出</t>
  </si>
  <si>
    <t xml:space="preserve">    城乡社区环境卫生（款）</t>
  </si>
  <si>
    <t xml:space="preserve">      城乡社区环境卫生（项）</t>
  </si>
  <si>
    <t xml:space="preserve">    建设市场管理与监督（款）</t>
  </si>
  <si>
    <t xml:space="preserve">      建设市场管理与监督（项）</t>
  </si>
  <si>
    <t xml:space="preserve">    其他城乡社区支出（款）</t>
  </si>
  <si>
    <t xml:space="preserve">      其他城乡社区支出（项）</t>
  </si>
  <si>
    <t xml:space="preserve"> 十二、农林水支出</t>
  </si>
  <si>
    <t xml:space="preserve">    农业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</si>
  <si>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</si>
  <si>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</si>
  <si>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</si>
  <si>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</si>
  <si>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农业行业业务管理</t>
  </si>
  <si>
    <t xml:space="preserve">      防灾救灾</t>
  </si>
  <si>
    <t xml:space="preserve">      稳定农民收入补贴</t>
  </si>
  <si>
    <t xml:space="preserve">      农业生产支持补贴</t>
  </si>
  <si>
    <t xml:space="preserve">      农业组织化与产业化经营</t>
  </si>
  <si>
    <t xml:space="preserve">      农产品加工与促销</t>
  </si>
  <si>
    <t xml:space="preserve">      农村公益事业</t>
  </si>
  <si>
    <t xml:space="preserve">      农业资源保护修复与利用</t>
  </si>
  <si>
    <t xml:space="preserve">      对高校毕业生到基层任职补助</t>
  </si>
  <si>
    <t xml:space="preserve">      其他农业支出</t>
  </si>
  <si>
    <t xml:space="preserve">    林业</t>
  </si>
  <si>
    <t xml:space="preserve">      林业事业机构</t>
  </si>
  <si>
    <t xml:space="preserve">      森林培育</t>
  </si>
  <si>
    <t xml:space="preserve">      林业技术推广</t>
  </si>
  <si>
    <t xml:space="preserve">      森林资源管理</t>
  </si>
  <si>
    <t xml:space="preserve">      森林资源监测</t>
  </si>
  <si>
    <t xml:space="preserve">      森林生态效益补偿</t>
  </si>
  <si>
    <t xml:space="preserve">      林业自然保护区</t>
  </si>
  <si>
    <t xml:space="preserve">   　 动植物保护</t>
  </si>
  <si>
    <t xml:space="preserve">      湿地保护</t>
  </si>
  <si>
    <t xml:space="preserve">      林业执法与监督</t>
  </si>
  <si>
    <t xml:space="preserve">      林业工程与项目管理</t>
  </si>
  <si>
    <t xml:space="preserve">      信息管理</t>
  </si>
  <si>
    <t xml:space="preserve">      成品油价格改革对林业的补贴</t>
  </si>
  <si>
    <t xml:space="preserve">      林业防灾减灾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</si>
  <si>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</si>
  <si>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</si>
  <si>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</si>
  <si>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</si>
  <si>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水利前期工作</t>
  </si>
  <si>
    <t xml:space="preserve">      水利执法监督</t>
  </si>
  <si>
    <t xml:space="preserve">      防汛</t>
  </si>
  <si>
    <t xml:space="preserve">      抗旱</t>
  </si>
  <si>
    <t xml:space="preserve">      农田水利</t>
  </si>
  <si>
    <t xml:space="preserve">      水利技术推广</t>
  </si>
  <si>
    <t xml:space="preserve">    　大中型水库移民后期扶持专项支出</t>
  </si>
  <si>
    <t xml:space="preserve">      水资源费安排的支出</t>
  </si>
  <si>
    <t xml:space="preserve">      农村人畜饮水</t>
  </si>
  <si>
    <t xml:space="preserve">    　其他水利支出</t>
  </si>
  <si>
    <t xml:space="preserve">    扶贫</t>
  </si>
  <si>
    <t xml:space="preserve">      农村基础设施建设</t>
  </si>
  <si>
    <t xml:space="preserve">    农业综合开发</t>
  </si>
  <si>
    <t xml:space="preserve">      产业化经营</t>
  </si>
  <si>
    <t xml:space="preserve">    普惠金融发展支出</t>
  </si>
  <si>
    <t xml:space="preserve">      小额担保贷款贴息</t>
  </si>
  <si>
    <t xml:space="preserve">    其他农林水支出</t>
  </si>
  <si>
    <t xml:space="preserve">      其他农林水支出</t>
  </si>
  <si>
    <t xml:space="preserve"> 十三、交通运输支出</t>
  </si>
  <si>
    <t xml:space="preserve">    公路水路运输</t>
  </si>
  <si>
    <t xml:space="preserve">      公路改建</t>
  </si>
  <si>
    <t xml:space="preserve">      公路养护</t>
  </si>
  <si>
    <t xml:space="preserve">      港口设施</t>
  </si>
  <si>
    <t xml:space="preserve">      水路运输管理支出</t>
  </si>
  <si>
    <t xml:space="preserve">      其他公路水路运输支出</t>
  </si>
  <si>
    <t xml:space="preserve"> 　 成品油价格改革对交通运输的补贴</t>
  </si>
  <si>
    <t xml:space="preserve">    　对农村道路客运的补贴</t>
  </si>
  <si>
    <t xml:space="preserve">    　成品油价格改革补贴其他支出</t>
  </si>
  <si>
    <t xml:space="preserve">    其他交通运输支出（款）</t>
  </si>
  <si>
    <t xml:space="preserve">      其他交通运输支出（项）</t>
  </si>
  <si>
    <t xml:space="preserve"> 十四、资源勘探信息等支出</t>
  </si>
  <si>
    <t xml:space="preserve">    资源勘探开发</t>
  </si>
  <si>
    <t xml:space="preserve">      其他资源勘探业支出</t>
  </si>
  <si>
    <t xml:space="preserve">    制造业</t>
  </si>
  <si>
    <t xml:space="preserve">      其他制造业支出</t>
  </si>
  <si>
    <t xml:space="preserve">  　建筑业</t>
  </si>
  <si>
    <t xml:space="preserve">    　其他建筑业支出</t>
  </si>
  <si>
    <t xml:space="preserve">    安全生产监管</t>
  </si>
  <si>
    <t xml:space="preserve">      安全监管监察专项</t>
  </si>
  <si>
    <t xml:space="preserve">      其他安全生产监管支出</t>
  </si>
  <si>
    <t xml:space="preserve">    国有资产监管</t>
  </si>
  <si>
    <t xml:space="preserve">      其他国有资产监管支出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</si>
  <si>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</si>
  <si>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</si>
  <si>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</si>
  <si>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其他资源勘探信息等支出(款)</t>
  </si>
  <si>
    <t xml:space="preserve">      其他资源勘探信息等支出(项)</t>
  </si>
  <si>
    <t>十五、 商业服务业等支出</t>
  </si>
  <si>
    <t xml:space="preserve">    商业流通事务</t>
  </si>
  <si>
    <t xml:space="preserve">      其他商业流通事务支出</t>
  </si>
  <si>
    <t xml:space="preserve">    旅游业管理与服务支出</t>
  </si>
  <si>
    <t xml:space="preserve">      旅游宣传</t>
  </si>
  <si>
    <t xml:space="preserve">      旅游行业业务管理</t>
  </si>
  <si>
    <t xml:space="preserve">      其他旅游业管理与服务支出</t>
  </si>
  <si>
    <t xml:space="preserve">    涉外发展服务支出</t>
  </si>
  <si>
    <t xml:space="preserve">      其他涉外发展服务支出</t>
  </si>
  <si>
    <t xml:space="preserve">    其他商业服务业等支出(款)</t>
  </si>
  <si>
    <t xml:space="preserve">      服务业基础设施建设</t>
  </si>
  <si>
    <t xml:space="preserve">      其他商业服务业等支出(项)</t>
  </si>
  <si>
    <t xml:space="preserve">    金融部门行政支出</t>
  </si>
  <si>
    <t xml:space="preserve">      金融部门其他行政支出</t>
  </si>
  <si>
    <t xml:space="preserve">  　金融部门监管支出</t>
  </si>
  <si>
    <t xml:space="preserve">    　金融部门其他监管支出</t>
  </si>
  <si>
    <t xml:space="preserve">    金融发展支出</t>
  </si>
  <si>
    <t xml:space="preserve">     其他金融发展支出</t>
  </si>
  <si>
    <t xml:space="preserve">    其他支出</t>
  </si>
  <si>
    <t xml:space="preserve">    国土资源事务</t>
  </si>
  <si>
    <t xml:space="preserve">      土地资源调查</t>
  </si>
  <si>
    <t xml:space="preserve">      土地资源利用与保护</t>
  </si>
  <si>
    <t xml:space="preserve">      国土资源社会公益服务</t>
  </si>
  <si>
    <t xml:space="preserve">      国土资源行业业务管理</t>
  </si>
  <si>
    <t xml:space="preserve">      国土资源调查</t>
  </si>
  <si>
    <t xml:space="preserve">      国土整治</t>
  </si>
  <si>
    <t xml:space="preserve">      地质灾害防治</t>
  </si>
  <si>
    <t xml:space="preserve">      土地资源储备支出</t>
  </si>
  <si>
    <t xml:space="preserve">      地质及矿产资源调查</t>
  </si>
  <si>
    <t xml:space="preserve">      其他国土资源事务支出</t>
  </si>
  <si>
    <t xml:space="preserve">    海洋管理事务</t>
  </si>
  <si>
    <t xml:space="preserve">      海域使用管理</t>
  </si>
  <si>
    <t xml:space="preserve">      海洋防灾减灾</t>
  </si>
  <si>
    <t xml:space="preserve">      海岛和海域保护</t>
  </si>
  <si>
    <t xml:space="preserve">      其他海洋管理事务支出</t>
  </si>
  <si>
    <t xml:space="preserve">    保障性安居工程支出</t>
  </si>
  <si>
    <r>
      <rPr>
        <b/>
        <sz val="10"/>
        <color indexed="8"/>
        <rFont val="宋体"/>
        <charset val="134"/>
      </rPr>
      <t xml:space="preserve">     </t>
    </r>
    <r>
      <rPr>
        <sz val="10"/>
        <color indexed="8"/>
        <rFont val="宋体"/>
        <charset val="134"/>
      </rPr>
      <t>农村危房改造</t>
    </r>
  </si>
  <si>
    <r>
      <rPr>
        <b/>
        <sz val="10"/>
        <color indexed="8"/>
        <rFont val="宋体"/>
        <charset val="134"/>
      </rPr>
      <t xml:space="preserve">     </t>
    </r>
    <r>
      <rPr>
        <sz val="10"/>
        <color indexed="8"/>
        <rFont val="宋体"/>
        <charset val="134"/>
      </rPr>
      <t>公共租赁住房</t>
    </r>
  </si>
  <si>
    <t xml:space="preserve">    城乡社区住宅</t>
  </si>
  <si>
    <t xml:space="preserve">      其他城乡社区住宅支出</t>
  </si>
  <si>
    <t xml:space="preserve">    粮油事务</t>
  </si>
  <si>
    <t>　　　行政运行</t>
  </si>
  <si>
    <t xml:space="preserve">      粮食信息统计</t>
  </si>
  <si>
    <t xml:space="preserve">      粮食风险基金</t>
  </si>
  <si>
    <t xml:space="preserve">      其他粮油事务支出</t>
  </si>
  <si>
    <t xml:space="preserve">    粮油储备</t>
  </si>
  <si>
    <t xml:space="preserve">      储备粮（油）库建设</t>
  </si>
  <si>
    <t xml:space="preserve">    年初预留</t>
  </si>
  <si>
    <t xml:space="preserve">      其他支出</t>
  </si>
  <si>
    <t xml:space="preserve">    地方政府一般债务付息支出</t>
  </si>
  <si>
    <t xml:space="preserve">      地方政府一般债券付息支出</t>
  </si>
  <si>
    <t xml:space="preserve">      地方政府其他一般债务付息支出</t>
  </si>
  <si>
    <r>
      <rPr>
        <b/>
        <sz val="10"/>
        <color rgb="FF000000"/>
        <rFont val="宋体"/>
        <charset val="134"/>
      </rPr>
      <t xml:space="preserve">  </t>
    </r>
    <r>
      <rPr>
        <b/>
        <sz val="10"/>
        <color rgb="FF000000"/>
        <rFont val="宋体"/>
        <charset val="134"/>
      </rPr>
      <t>地方政府一般债务发行费用支出</t>
    </r>
  </si>
  <si>
    <t xml:space="preserve">    地方政府一般债务发行费用支出</t>
  </si>
  <si>
    <t>　　　　　一般公共预算支出合计</t>
  </si>
  <si>
    <t>债务还本支出</t>
  </si>
  <si>
    <t xml:space="preserve">   债务转贷支出</t>
  </si>
  <si>
    <t>附表5</t>
  </si>
  <si>
    <t>2016年度一般公共预算本级支出决算经济分类情况表</t>
  </si>
  <si>
    <t>项   目</t>
  </si>
  <si>
    <t>一、工资福利支出</t>
  </si>
  <si>
    <t>二、商品和服务支出</t>
  </si>
  <si>
    <t>三、对个人和家庭的补助</t>
  </si>
  <si>
    <t>四、基本建设支出</t>
  </si>
  <si>
    <t>五、其他资本性支出</t>
  </si>
  <si>
    <t>六、对企事业单位的补贴</t>
  </si>
  <si>
    <t>七、债务利息支出</t>
  </si>
  <si>
    <t>八、其他支出</t>
  </si>
  <si>
    <t>合   计</t>
  </si>
  <si>
    <t>附表6</t>
  </si>
  <si>
    <t>2016年度一般公共预算本级基本支出决算经济分类情况表</t>
  </si>
  <si>
    <t>项目</t>
  </si>
  <si>
    <t xml:space="preserve">  基本工资</t>
  </si>
  <si>
    <t xml:space="preserve">  津贴补贴</t>
  </si>
  <si>
    <t xml:space="preserve">  奖金</t>
  </si>
  <si>
    <t xml:space="preserve">  社会保障缴费</t>
  </si>
  <si>
    <t xml:space="preserve">  伙食补助费</t>
  </si>
  <si>
    <t xml:space="preserve">  绩效工资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</si>
  <si>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</si>
  <si>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</si>
  <si>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</si>
  <si>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</si>
  <si>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</si>
  <si>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</si>
  <si>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</si>
  <si>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</si>
  <si>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</si>
  <si>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</si>
  <si>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</si>
  <si>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</si>
  <si>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</si>
  <si>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</si>
  <si>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</si>
  <si>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</si>
  <si>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</si>
  <si>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</si>
  <si>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</si>
  <si>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</si>
  <si>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</si>
  <si>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</si>
  <si>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</si>
  <si>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</si>
  <si>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</si>
  <si>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</si>
  <si>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</si>
  <si>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</si>
  <si>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</si>
  <si>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</si>
  <si>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</si>
  <si>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</si>
  <si>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</si>
  <si>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</si>
  <si>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</si>
  <si>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</si>
  <si>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</si>
  <si>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</si>
  <si>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</si>
  <si>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</si>
  <si>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</si>
  <si>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其他对个人和家庭的补助支出</t>
  </si>
  <si>
    <t>四、其他资本性支出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</si>
  <si>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</si>
  <si>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</si>
  <si>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</si>
  <si>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</si>
  <si>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</si>
  <si>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</si>
  <si>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</si>
  <si>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</si>
  <si>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</si>
  <si>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</si>
  <si>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</si>
  <si>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</si>
  <si>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</si>
  <si>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其他资本性支出</t>
  </si>
  <si>
    <t>五、对企事业单位的补贴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</si>
  <si>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</si>
  <si>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</si>
  <si>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</si>
  <si>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</si>
  <si>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六、债务利息支出</t>
  </si>
  <si>
    <t xml:space="preserve">  国内债务付息</t>
  </si>
  <si>
    <t xml:space="preserve">  国外债务付息</t>
  </si>
  <si>
    <t>七、其他支出</t>
  </si>
  <si>
    <t xml:space="preserve">  赠与</t>
  </si>
  <si>
    <t>合  计</t>
  </si>
  <si>
    <t>附表7</t>
  </si>
  <si>
    <t>2016年度对下税收返还和转移支付决算表</t>
  </si>
  <si>
    <t>小计</t>
  </si>
  <si>
    <t>马尾镇</t>
  </si>
  <si>
    <t>罗星街道</t>
  </si>
  <si>
    <t>亭江镇</t>
  </si>
  <si>
    <t>琅岐经济区</t>
  </si>
  <si>
    <t>一、税收返还</t>
  </si>
  <si>
    <t>1.增值税和消费税税收返还收入</t>
  </si>
  <si>
    <t>2.所得税基数返还收入</t>
  </si>
  <si>
    <t>3.成品油价格和税费改革税收返还收入</t>
  </si>
  <si>
    <t>二、一般性转移支付</t>
  </si>
  <si>
    <t>1.体制补助收入</t>
  </si>
  <si>
    <t>2.均衡性转移支付补助收入</t>
  </si>
  <si>
    <t>3.革命老区及边境地区转移支付收入</t>
  </si>
  <si>
    <t>4.县级基本财力保障机制奖补资金收入</t>
  </si>
  <si>
    <t>5.结算补助收入</t>
  </si>
  <si>
    <t>6.成品油价格和税费改革转移支付补助收入</t>
  </si>
  <si>
    <t>7.基层公检法司转移支付收入</t>
  </si>
  <si>
    <t>8.义务教育等转移支付收入</t>
  </si>
  <si>
    <t>9.基本养老保险和低保等转移支付收入</t>
  </si>
  <si>
    <t>10.新型农村合作医疗等转移支付收入</t>
  </si>
  <si>
    <t>11.农村综合改革等转移支付收入</t>
  </si>
  <si>
    <t>12.产粮（油）大县奖励资金收入</t>
  </si>
  <si>
    <t>13.重点生态功能区转移支付收入</t>
  </si>
  <si>
    <t>14.固定数额补助收入</t>
  </si>
  <si>
    <t>15.其他一般性转移支付收入</t>
  </si>
  <si>
    <t>三、专项转移支付</t>
  </si>
  <si>
    <t>1.一般公共服务支出</t>
  </si>
  <si>
    <t>2.国防支出</t>
  </si>
  <si>
    <t>3.公共安全支出</t>
  </si>
  <si>
    <t>4.教育支出</t>
  </si>
  <si>
    <t>5.科学技术支出</t>
  </si>
  <si>
    <t>6.文化体育与传媒支出</t>
  </si>
  <si>
    <t>7.社会保障和就业支出</t>
  </si>
  <si>
    <t>8.医疗卫生与计划生育支出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</si>
  <si>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</si>
  <si>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</si>
  <si>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</si>
  <si>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</si>
  <si>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</si>
  <si>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</si>
  <si>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15.国土海洋气象等支出</t>
  </si>
  <si>
    <t>16.住房保障支出</t>
  </si>
  <si>
    <t>17.粮油物资储备支出</t>
  </si>
  <si>
    <t>18.国债还本付息支出</t>
  </si>
  <si>
    <t>19.其他支出</t>
  </si>
  <si>
    <t>附表8</t>
  </si>
  <si>
    <t>2016年度本级一般公共预算“三公”经费支出决算表</t>
  </si>
  <si>
    <t>当年决算数</t>
  </si>
  <si>
    <t>上年决算数</t>
  </si>
  <si>
    <t>合计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</si>
  <si>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</si>
  <si>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</si>
  <si>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</si>
  <si>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</si>
  <si>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</si>
  <si>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237</t>
  </si>
  <si>
    <t>备注：</t>
  </si>
  <si>
    <t xml:space="preserve">1.按照党中央、国务院有关文件及部门预决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</t>
  </si>
  <si>
    <t>2.经汇总，本级2016年使用一般公共预算拨款安排的“三公”经费决算数为1143万元，比上年决算数减少677万元。其中，因公出国（境）经费81万元，与上年决算数相比增长30.65%；公务接待费128万元，与上年决算数相比下降26.44%；公务用车购置经费0万元，与上年决算数相比下降100%；公务用车运行经费934万元，与上年决算数相比下降30.66%。因公出国（境）费用增加的主要原因是区政协2016年增加出国经费16万元，区商务局增加出国经费6万元。</t>
  </si>
  <si>
    <t>附表9</t>
  </si>
  <si>
    <t>2016年度政府性基金收入决算表</t>
  </si>
  <si>
    <t>项      目</t>
  </si>
  <si>
    <t>一、港口建设费收入</t>
  </si>
  <si>
    <t>二、国家电影事业发展专项资金收入</t>
  </si>
  <si>
    <t>三、城市公用事业附加收入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</si>
  <si>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</si>
  <si>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</si>
  <si>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</si>
  <si>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</si>
  <si>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</si>
  <si>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</si>
  <si>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</si>
  <si>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</si>
  <si>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十二、污水处理费收入</t>
  </si>
  <si>
    <t>十三、彩票发行机构和彩票销售机构的业务费用</t>
  </si>
  <si>
    <t>十四、其他政府性基金收入</t>
  </si>
  <si>
    <t>本年收入小计</t>
  </si>
  <si>
    <t>债务收入</t>
  </si>
  <si>
    <t>转移性收入</t>
  </si>
  <si>
    <t xml:space="preserve">           上级补助收入</t>
  </si>
  <si>
    <t xml:space="preserve">           下级上解收入</t>
  </si>
  <si>
    <t xml:space="preserve">           上年结余收入</t>
  </si>
  <si>
    <t xml:space="preserve">           调入资金</t>
  </si>
  <si>
    <t xml:space="preserve">           债务转贷收入 </t>
  </si>
  <si>
    <t>附表10</t>
  </si>
  <si>
    <t>2016年度政府性基金支出决算表</t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</si>
  <si>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</si>
  <si>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</si>
  <si>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</si>
  <si>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</si>
  <si>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</si>
  <si>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</si>
  <si>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</si>
  <si>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</si>
  <si>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</si>
  <si>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</si>
  <si>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</si>
  <si>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本年支出小计</t>
  </si>
  <si>
    <t>补助下级支出</t>
  </si>
  <si>
    <t>上解上级支出</t>
  </si>
  <si>
    <t>调出资金</t>
  </si>
  <si>
    <t xml:space="preserve">债务转贷支出 </t>
  </si>
  <si>
    <t>年终结余</t>
  </si>
  <si>
    <t>附表11</t>
  </si>
  <si>
    <t>2016年度政府性基金本级收入决算表</t>
  </si>
  <si>
    <t>附表12</t>
  </si>
  <si>
    <t>2016年度政府性基金本级支出决算表</t>
  </si>
  <si>
    <t>社会保障和就业支出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</si>
  <si>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大中型水库移民后期扶持基金支出</t>
    </r>
  </si>
  <si>
    <t xml:space="preserve">    移民补助</t>
  </si>
  <si>
    <t xml:space="preserve">    基础设施建设和经济发展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</si>
  <si>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小型水库移民扶助基金及对应专项债务收入安排的支出</t>
    </r>
  </si>
  <si>
    <t>城乡社区支出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</si>
  <si>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国有土地使用权出让收入及对应专项债务收入安排的支出</t>
    </r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</si>
  <si>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</si>
  <si>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</si>
  <si>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</si>
  <si>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</si>
  <si>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</si>
  <si>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</si>
  <si>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</si>
  <si>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</si>
  <si>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</si>
  <si>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</si>
  <si>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保障性住房租金补贴</t>
  </si>
  <si>
    <t xml:space="preserve">    其他国有土地使用权出让收入安排的支出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</si>
  <si>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城市公用事业附加及对应专项债务收入安排的支出</t>
    </r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</si>
  <si>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</si>
  <si>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</si>
  <si>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</si>
  <si>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</si>
  <si>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</si>
  <si>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国有土地收益基金及对应专项债务收入安排的支出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</si>
  <si>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农业土地开发资金及对应专项债务收入安排的支出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</si>
  <si>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新增建设用地土地有偿使用费及对应专项债务收入安排的支出</t>
    </r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</si>
  <si>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</si>
  <si>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</si>
  <si>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</si>
  <si>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用于地震灾后恢复重建的支出</t>
  </si>
  <si>
    <t xml:space="preserve">    其他新增建设用地土地有偿使用费安排的支出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</si>
  <si>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城市基础设施配套费及对应专项债务收入安排的支出</t>
    </r>
  </si>
  <si>
    <t xml:space="preserve">    其他城市基础设施配套费安排的支出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</si>
  <si>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污水处理费及对应专项债务收入安排的支出</t>
    </r>
  </si>
  <si>
    <t xml:space="preserve">    污水处理设施建设和运营</t>
  </si>
  <si>
    <t xml:space="preserve">    代征手续费</t>
  </si>
  <si>
    <t xml:space="preserve">    其他污水处理费安排的支出</t>
  </si>
  <si>
    <t>农林水支出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</si>
  <si>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新菜地开发建设基金及对应专项债务收入安排的支出</t>
    </r>
  </si>
  <si>
    <t xml:space="preserve">    开发新菜地工程</t>
  </si>
  <si>
    <t xml:space="preserve">    改造老菜地工程</t>
  </si>
  <si>
    <t xml:space="preserve">    设备购置</t>
  </si>
  <si>
    <t xml:space="preserve">    技术培训与推广</t>
  </si>
  <si>
    <t xml:space="preserve">    其他新菜地开发建设基金支出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</si>
  <si>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大中型水库库区基金及对应专项债务收入安排的支出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</si>
  <si>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三峡水库库区基金支出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</si>
  <si>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南水北调工程基金及对应专项债务收入安排的支出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</si>
  <si>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国家重大水利工程建设基金及对应专项债务收入安排的支出</t>
    </r>
  </si>
  <si>
    <t xml:space="preserve">    南水北调工程建设</t>
  </si>
  <si>
    <t xml:space="preserve">    三峡工程后续工作</t>
  </si>
  <si>
    <t xml:space="preserve">    地方重大水利工程建设</t>
  </si>
  <si>
    <t xml:space="preserve">    其他重大水利工程建设基金支出</t>
  </si>
  <si>
    <t>商业服务业等支出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</si>
  <si>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旅游发展基金支出</t>
    </r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</si>
  <si>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</si>
  <si>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</si>
  <si>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</si>
  <si>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</si>
  <si>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</si>
  <si>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其他支出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</si>
  <si>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彩票发行销售机构业务费安排的支出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</si>
  <si>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彩票公益金及对应专项债务收入安排的支出</t>
    </r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</si>
  <si>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</si>
  <si>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</si>
  <si>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</si>
  <si>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</si>
  <si>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</si>
  <si>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</si>
  <si>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</si>
  <si>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</si>
  <si>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</si>
  <si>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</si>
  <si>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</si>
  <si>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烟草企业上缴专项收入安排的支出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</si>
  <si>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其他政府性基金及对应专项债务收入安排的支出</t>
    </r>
  </si>
  <si>
    <t>债务付息支出</t>
  </si>
  <si>
    <t>债务发行费用支出</t>
  </si>
  <si>
    <t>国有土地使用出让金债务还本支出</t>
  </si>
  <si>
    <t>国有土地使用出让金债务付息支出</t>
  </si>
  <si>
    <t>附表13</t>
  </si>
  <si>
    <t>2016年度政府性基金转移支付决算表</t>
  </si>
  <si>
    <t> 单位：万元</t>
  </si>
  <si>
    <t>附表14</t>
  </si>
  <si>
    <t>2016年度国有资本经营收入决算表</t>
  </si>
  <si>
    <t>一、利润收入</t>
  </si>
  <si>
    <t>二、股利、股息收入</t>
  </si>
  <si>
    <t>三、产权转让收入</t>
  </si>
  <si>
    <t>四、清算收入</t>
  </si>
  <si>
    <t>五、国有资本经营预算转移支付收入</t>
  </si>
  <si>
    <t>六、其他国有资本经营预算收入</t>
  </si>
  <si>
    <t>本年收入合计</t>
  </si>
  <si>
    <t xml:space="preserve">    国有资本经营预算转移支付收入</t>
  </si>
  <si>
    <t xml:space="preserve">    上年结转收入</t>
  </si>
  <si>
    <t>附表15</t>
  </si>
  <si>
    <t>2016年度国有资本经营支出决算表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</si>
  <si>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</si>
  <si>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</si>
  <si>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</si>
  <si>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</si>
  <si>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五、其他国有资本经营预算支出</t>
  </si>
  <si>
    <t xml:space="preserve">    国有资本经营预算转移支付支出</t>
  </si>
  <si>
    <t xml:space="preserve">    调出资金</t>
  </si>
  <si>
    <t>附表16</t>
  </si>
  <si>
    <t>2016年度本级国有资本经营收入决算表</t>
  </si>
  <si>
    <t xml:space="preserve">  其中：福州开发区新城发展投资有限公司利润收入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</si>
  <si>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</si>
  <si>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</si>
  <si>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</si>
  <si>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其他国有企业股利、股息收入</t>
  </si>
  <si>
    <t>五、其他国有资本经营预算收入</t>
  </si>
  <si>
    <t>附表17</t>
  </si>
  <si>
    <t>2016年度本级国有资本经营支出决算表</t>
  </si>
  <si>
    <t xml:space="preserve"> 其中：厂办大集体改革支出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</si>
  <si>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</si>
  <si>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</si>
  <si>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</si>
  <si>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</si>
  <si>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</si>
  <si>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</si>
  <si>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</si>
  <si>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</si>
  <si>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 xml:space="preserve"> 其中：国有经济结构调整支出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</si>
  <si>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</si>
  <si>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</si>
  <si>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</si>
  <si>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</si>
  <si>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</si>
  <si>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</si>
  <si>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</si>
  <si>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 xml:space="preserve"> 其中：国有企业政策性补贴</t>
  </si>
  <si>
    <t xml:space="preserve"> 其中：资本性支出</t>
  </si>
  <si>
    <t xml:space="preserve">       改革性支出</t>
  </si>
  <si>
    <t xml:space="preserve">      其他金融国有资本经营预算支出</t>
  </si>
  <si>
    <t xml:space="preserve">  其中：其他国有资本经营预算支出</t>
  </si>
  <si>
    <t>本年支出总计</t>
  </si>
  <si>
    <t>附表18</t>
  </si>
  <si>
    <t>2016年度社会保险基金决算收入表</t>
  </si>
  <si>
    <t>一、企业职工基本养老保险基金收入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</si>
  <si>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</si>
  <si>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</si>
  <si>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</si>
  <si>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</si>
  <si>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一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城乡居民基本医疗保险基金收入</t>
    </r>
  </si>
  <si>
    <t>(二) 新型农村合作医疗基金收入</t>
  </si>
  <si>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三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城镇居民基本医疗保险基金收入</t>
    </r>
  </si>
  <si>
    <t>六、工伤保险基金收入</t>
  </si>
  <si>
    <t>七、失业保险基金收入</t>
  </si>
  <si>
    <t>八、生育保险基金收入</t>
  </si>
  <si>
    <t>合    计</t>
  </si>
  <si>
    <t>附表19</t>
  </si>
  <si>
    <t>2016年度社会保险基金决算支出表</t>
  </si>
  <si>
    <t>一、企业职工基本养老保险基金支出</t>
  </si>
  <si>
    <t>二、城乡居民基本养老保险基金支出</t>
  </si>
  <si>
    <t>三、机关事业单位基本养老保险基金支出</t>
  </si>
  <si>
    <t>四、职工基本医疗保险基金支出</t>
  </si>
  <si>
    <t>五、居民基本医疗保险基金支出</t>
  </si>
  <si>
    <t xml:space="preserve"> (一) 城乡居民基本医疗保险基金支出</t>
  </si>
  <si>
    <t>(二) 新型农村合作医疗基金支出</t>
  </si>
  <si>
    <t xml:space="preserve"> (三) 城镇居民基本医疗保险基金支出</t>
  </si>
  <si>
    <t>六、工伤保险基金支出</t>
  </si>
  <si>
    <t>七、失业保险基金支出</t>
  </si>
  <si>
    <t>八、生育保险基金支出</t>
  </si>
  <si>
    <t>附表20</t>
  </si>
  <si>
    <t>××年度本级社会保险基金决算收入表</t>
  </si>
  <si>
    <t>项　目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</si>
  <si>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</si>
  <si>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</si>
  <si>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</si>
  <si>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</si>
  <si>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动用上年结余收入</t>
  </si>
  <si>
    <t xml:space="preserve"> (一) 城乡居民基本医疗保险基金收入</t>
  </si>
  <si>
    <t xml:space="preserve"> (三) 城镇居民基本医疗保险基金收入</t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</si>
  <si>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其中：保险费收入</t>
    </r>
  </si>
  <si>
    <r>
      <rPr>
        <sz val="11"/>
        <color indexed="8"/>
        <rFont val="Times New Roman"/>
        <charset val="134"/>
      </rPr>
      <t xml:space="preserve">             </t>
    </r>
    <r>
      <rPr>
        <sz val="11"/>
        <color indexed="8"/>
        <rFont val="宋体"/>
        <charset val="134"/>
      </rPr>
      <t>财政补贴收入</t>
    </r>
  </si>
  <si>
    <r>
      <rPr>
        <sz val="11"/>
        <color indexed="8"/>
        <rFont val="Times New Roman"/>
        <charset val="134"/>
      </rPr>
      <t xml:space="preserve">             </t>
    </r>
    <r>
      <rPr>
        <sz val="11"/>
        <color indexed="8"/>
        <rFont val="宋体"/>
        <charset val="134"/>
      </rPr>
      <t>利息收入</t>
    </r>
  </si>
  <si>
    <t xml:space="preserve">           其他收入</t>
  </si>
  <si>
    <t xml:space="preserve">           动用上年结余收入</t>
  </si>
  <si>
    <t>附表21</t>
  </si>
  <si>
    <t>××年度本级社会保险基金决算支出表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</si>
  <si>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</si>
  <si>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</si>
  <si>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</si>
  <si>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</si>
  <si>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</si>
  <si>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</si>
  <si>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</si>
  <si>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</si>
  <si>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 xml:space="preserve">    其中：基本养老金支出</t>
  </si>
  <si>
    <t xml:space="preserve">          其他机关事业单位基本养老保险基金支出</t>
  </si>
  <si>
    <t xml:space="preserve">    其中：城镇职工基本医疗保险统筹基金</t>
  </si>
  <si>
    <t xml:space="preserve">          城镇职工医疗保险个人账户基金</t>
  </si>
  <si>
    <t xml:space="preserve">          其他城镇职工基本医疗保险基金支出</t>
  </si>
  <si>
    <t xml:space="preserve">        其中：城乡居民基本医疗保险基金医疗待遇支出</t>
  </si>
  <si>
    <t xml:space="preserve">              大病医疗保险支出</t>
  </si>
  <si>
    <t xml:space="preserve">              其他城乡居民基本医疗保险基金支出</t>
  </si>
  <si>
    <t xml:space="preserve">        其中：新型农村合作医疗基金医疗待遇支出</t>
  </si>
  <si>
    <t xml:space="preserve">              其他新型农村合作医疗基金支出</t>
  </si>
  <si>
    <t xml:space="preserve">        其中：城镇居民基本医疗保险基金医疗待遇支出</t>
  </si>
  <si>
    <t xml:space="preserve">              其他城镇居民基本医疗保险基金支出</t>
  </si>
  <si>
    <t xml:space="preserve">    其中：工伤保险基金支出</t>
  </si>
  <si>
    <t xml:space="preserve">          工伤保险待遇</t>
  </si>
  <si>
    <t xml:space="preserve">          劳动能力鉴定支出</t>
  </si>
  <si>
    <t xml:space="preserve">          工伤预防费用支出</t>
  </si>
  <si>
    <t xml:space="preserve">          其他工伤保险基金支出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</si>
  <si>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</si>
  <si>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</si>
  <si>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</si>
  <si>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t xml:space="preserve">          其他失业保险基金支出</t>
  </si>
  <si>
    <t xml:space="preserve">    其中：生育保险基金支出</t>
  </si>
  <si>
    <t xml:space="preserve">          生育医疗费用支出</t>
  </si>
  <si>
    <t xml:space="preserve">          生育津贴支出</t>
  </si>
  <si>
    <t xml:space="preserve">          其他生育保险基金支出</t>
  </si>
  <si>
    <t>2016年马尾区政府一般债务限额和余额情况表</t>
  </si>
  <si>
    <t>一、政府债务限额情况</t>
  </si>
  <si>
    <t>2016年一般债务限额</t>
  </si>
  <si>
    <t>2017年新增一般债务限额</t>
  </si>
  <si>
    <t>2017年一般债务限额</t>
  </si>
  <si>
    <t>二、政府债务余额情况</t>
  </si>
  <si>
    <t>2016年末一般债务余额</t>
  </si>
  <si>
    <t>2016年马尾区本级政府一般债务限额和余额情况表</t>
  </si>
  <si>
    <t>2016年马尾区政府专项债务限额和余额情况表</t>
  </si>
  <si>
    <t>2016年专项债务限额</t>
  </si>
  <si>
    <t>2017年新增专项债务限额</t>
  </si>
  <si>
    <t>2017年专项债务限额</t>
  </si>
  <si>
    <t>2016年末专项债务余额</t>
  </si>
  <si>
    <t>2016年马尾区本级政府专项债务限额和余额情况表</t>
  </si>
</sst>
</file>

<file path=xl/styles.xml><?xml version="1.0" encoding="utf-8"?>
<styleSheet xmlns="http://schemas.openxmlformats.org/spreadsheetml/2006/main">
  <numFmts count="26">
    <numFmt numFmtId="176" formatCode="_-&quot;$&quot;* #,##0_-;\-&quot;$&quot;* #,##0_-;_-&quot;$&quot;* &quot;-&quot;_-;_-@_-"/>
    <numFmt numFmtId="41" formatCode="_ * #,##0_ ;_ * \-#,##0_ ;_ * &quot;-&quot;_ ;_ @_ "/>
    <numFmt numFmtId="43" formatCode="_ * #,##0.00_ ;_ * \-#,##0.00_ ;_ * &quot;-&quot;??_ ;_ @_ "/>
    <numFmt numFmtId="177" formatCode="_ \¥* #,##0.00_ ;_ \¥* \-#,##0.00_ ;_ \¥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_ * #,##0_ ;_ * \-#,##0_ ;_ * &quot;-&quot;??_ ;_ @_ "/>
    <numFmt numFmtId="179" formatCode="_-\¥* #,##0_-;\-\¥* #,##0_-;_-\¥* &quot;-&quot;_-;_-@_-"/>
    <numFmt numFmtId="180" formatCode="0.0"/>
    <numFmt numFmtId="181" formatCode="#,##0;\-#,##0;&quot;-&quot;"/>
    <numFmt numFmtId="182" formatCode="_-* #,##0_-;\-* #,##0_-;_-* &quot;-&quot;_-;_-@_-"/>
    <numFmt numFmtId="183" formatCode="_-* #,##0.0000_-;\-* #,##0.0000_-;_-* &quot;-&quot;??_-;_-@_-"/>
    <numFmt numFmtId="184" formatCode="_-* #,##0.00_-;\-* #,##0.00_-;_-* &quot;-&quot;??_-;_-@_-"/>
    <numFmt numFmtId="185" formatCode="#,##0;\(#,##0\)"/>
    <numFmt numFmtId="186" formatCode="#,##0.000_ "/>
    <numFmt numFmtId="187" formatCode="\$#,##0.00;\(\$#,##0.00\)"/>
    <numFmt numFmtId="188" formatCode="_(&quot;$&quot;* #,##0.00_);_(&quot;$&quot;* \(#,##0.00\);_(&quot;$&quot;* &quot;-&quot;??_);_(@_)"/>
    <numFmt numFmtId="189" formatCode="_(* #,##0.00_);_(* \(#,##0.00\);_(* &quot;-&quot;??_);_(@_)"/>
    <numFmt numFmtId="190" formatCode="\$#,##0;\(\$#,##0\)"/>
    <numFmt numFmtId="191" formatCode="#,##0_ ;[Red]\-#,##0\ "/>
    <numFmt numFmtId="192" formatCode="0.00_ ;[Red]\-0.00\ "/>
    <numFmt numFmtId="193" formatCode="0.00_ "/>
    <numFmt numFmtId="194" formatCode="0.0%"/>
    <numFmt numFmtId="195" formatCode="#,##0_ "/>
    <numFmt numFmtId="196" formatCode="#,##0_);[Red]\(#,##0\)"/>
    <numFmt numFmtId="197" formatCode="0_ "/>
  </numFmts>
  <fonts count="97">
    <font>
      <sz val="12"/>
      <name val="宋体"/>
      <charset val="134"/>
    </font>
    <font>
      <sz val="12"/>
      <name val="宋体"/>
      <charset val="134"/>
    </font>
    <font>
      <sz val="16"/>
      <color theme="1"/>
      <name val="方正小标宋_GBK"/>
      <charset val="134"/>
    </font>
    <font>
      <sz val="9"/>
      <color theme="1"/>
      <name val="Arial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indexed="8"/>
      <name val="方正小标宋_GBK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sz val="16"/>
      <color indexed="8"/>
      <name val="方正小标宋简体"/>
      <charset val="134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6"/>
      <color theme="1"/>
      <name val="方正小标宋_GBK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b/>
      <sz val="11"/>
      <name val="宋体"/>
      <charset val="134"/>
      <scheme val="major"/>
    </font>
    <font>
      <b/>
      <sz val="10"/>
      <color indexed="8"/>
      <name val="宋体"/>
      <charset val="134"/>
    </font>
    <font>
      <sz val="11"/>
      <name val="宋体"/>
      <charset val="134"/>
      <scheme val="major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b/>
      <sz val="10"/>
      <color indexed="0"/>
      <name val="宋体"/>
      <charset val="134"/>
    </font>
    <font>
      <sz val="11"/>
      <name val="黑体"/>
      <charset val="134"/>
    </font>
    <font>
      <sz val="16"/>
      <name val="宋体"/>
      <charset val="134"/>
    </font>
    <font>
      <sz val="14"/>
      <name val="宋体"/>
      <charset val="134"/>
    </font>
    <font>
      <b/>
      <sz val="26"/>
      <name val="方正小标宋_GBK"/>
      <charset val="134"/>
    </font>
    <font>
      <b/>
      <sz val="16"/>
      <name val="宋体"/>
      <charset val="134"/>
    </font>
    <font>
      <b/>
      <sz val="16"/>
      <name val="楷体"/>
      <charset val="134"/>
    </font>
    <font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21"/>
      <name val="楷体_GB2312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u/>
      <sz val="12"/>
      <color indexed="36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u/>
      <sz val="12"/>
      <color indexed="12"/>
      <name val="宋体"/>
      <charset val="134"/>
    </font>
    <font>
      <sz val="9"/>
      <name val="宋体"/>
      <charset val="134"/>
    </font>
    <font>
      <sz val="12"/>
      <name val="Helv"/>
      <charset val="134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ajor"/>
    </font>
    <font>
      <sz val="12"/>
      <name val="Arial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2"/>
      <name val="Arial"/>
      <charset val="134"/>
    </font>
    <font>
      <sz val="10"/>
      <name val="Times New Roman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991">
    <xf numFmtId="0" fontId="0" fillId="0" borderId="0">
      <alignment vertical="center"/>
    </xf>
    <xf numFmtId="42" fontId="5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59" fillId="0" borderId="0" applyFont="0" applyFill="0" applyBorder="0" applyAlignment="0" applyProtection="0">
      <alignment vertical="center"/>
    </xf>
    <xf numFmtId="0" fontId="0" fillId="0" borderId="0"/>
    <xf numFmtId="0" fontId="61" fillId="13" borderId="9" applyNumberFormat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/>
    <xf numFmtId="0" fontId="5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9" fontId="59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11" applyNumberFormat="0" applyFont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/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1" fillId="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0">
      <alignment horizontal="centerContinuous" vertical="center"/>
    </xf>
    <xf numFmtId="0" fontId="66" fillId="0" borderId="0" applyNumberFormat="0" applyFill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2" fillId="0" borderId="10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70" fillId="0" borderId="16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1" fillId="19" borderId="0" applyNumberFormat="0" applyBorder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50" fillId="3" borderId="9" applyNumberFormat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0" fillId="0" borderId="0"/>
    <xf numFmtId="0" fontId="57" fillId="10" borderId="1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0" borderId="0">
      <alignment vertical="center"/>
    </xf>
    <xf numFmtId="0" fontId="61" fillId="13" borderId="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0" fillId="0" borderId="0"/>
    <xf numFmtId="0" fontId="5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11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5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9" fillId="0" borderId="0"/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10" borderId="12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1" fillId="1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/>
    <xf numFmtId="0" fontId="0" fillId="0" borderId="0"/>
    <xf numFmtId="0" fontId="0" fillId="0" borderId="0"/>
    <xf numFmtId="0" fontId="51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8" fillId="10" borderId="12" applyNumberFormat="0" applyAlignment="0" applyProtection="0">
      <alignment vertical="center"/>
    </xf>
    <xf numFmtId="0" fontId="0" fillId="0" borderId="0"/>
    <xf numFmtId="0" fontId="6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0" fillId="0" borderId="0"/>
    <xf numFmtId="0" fontId="55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0" fillId="0" borderId="0"/>
    <xf numFmtId="0" fontId="7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0" fillId="0" borderId="0"/>
    <xf numFmtId="0" fontId="0" fillId="0" borderId="0"/>
    <xf numFmtId="0" fontId="5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7" fillId="10" borderId="12" applyNumberFormat="0" applyAlignment="0" applyProtection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22" borderId="0" applyNumberFormat="0" applyBorder="0" applyAlignment="0" applyProtection="0">
      <alignment vertical="center"/>
    </xf>
    <xf numFmtId="0" fontId="0" fillId="0" borderId="0"/>
    <xf numFmtId="0" fontId="66" fillId="0" borderId="0" applyNumberFormat="0" applyFill="0" applyBorder="0" applyAlignment="0" applyProtection="0">
      <alignment vertical="center"/>
    </xf>
    <xf numFmtId="0" fontId="0" fillId="0" borderId="0"/>
    <xf numFmtId="0" fontId="57" fillId="10" borderId="12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4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0" fillId="0" borderId="0"/>
    <xf numFmtId="0" fontId="6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50" fillId="16" borderId="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54" fillId="13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51" fillId="17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43" fontId="17" fillId="0" borderId="0" applyFont="0" applyFill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0" fillId="0" borderId="0"/>
    <xf numFmtId="0" fontId="51" fillId="17" borderId="0" applyNumberFormat="0" applyBorder="0" applyAlignment="0" applyProtection="0">
      <alignment vertical="center"/>
    </xf>
    <xf numFmtId="0" fontId="5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7" fillId="20" borderId="0" applyNumberFormat="0" applyBorder="0" applyAlignment="0" applyProtection="0">
      <alignment vertical="center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/>
    <xf numFmtId="0" fontId="0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0" fillId="0" borderId="0"/>
    <xf numFmtId="0" fontId="17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/>
    <xf numFmtId="0" fontId="2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51" fillId="19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57" fillId="10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/>
    <xf numFmtId="0" fontId="0" fillId="0" borderId="0"/>
    <xf numFmtId="0" fontId="0" fillId="0" borderId="0"/>
    <xf numFmtId="0" fontId="68" fillId="0" borderId="0"/>
    <xf numFmtId="0" fontId="57" fillId="10" borderId="12" applyNumberFormat="0" applyAlignment="0" applyProtection="0">
      <alignment vertical="center"/>
    </xf>
    <xf numFmtId="0" fontId="0" fillId="0" borderId="0"/>
    <xf numFmtId="0" fontId="0" fillId="0" borderId="0"/>
    <xf numFmtId="0" fontId="15" fillId="0" borderId="4">
      <alignment horizontal="distributed" vertical="center" wrapText="1"/>
    </xf>
    <xf numFmtId="0" fontId="21" fillId="0" borderId="0"/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21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0" fillId="0" borderId="0"/>
    <xf numFmtId="0" fontId="53" fillId="0" borderId="0">
      <alignment horizontal="centerContinuous"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4">
      <alignment horizontal="distributed" vertical="center" wrapText="1"/>
    </xf>
    <xf numFmtId="0" fontId="0" fillId="0" borderId="0"/>
    <xf numFmtId="0" fontId="0" fillId="9" borderId="11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4" fillId="1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1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/>
    <xf numFmtId="0" fontId="0" fillId="0" borderId="0"/>
    <xf numFmtId="0" fontId="0" fillId="0" borderId="0"/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/>
    <xf numFmtId="0" fontId="54" fillId="8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7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5" fillId="0" borderId="4">
      <alignment horizontal="distributed" vertical="center" wrapText="1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0" fillId="0" borderId="0"/>
    <xf numFmtId="0" fontId="17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/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17" fillId="16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13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4" fillId="0" borderId="14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4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/>
    <xf numFmtId="0" fontId="17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1" fillId="0" borderId="13" applyNumberFormat="0" applyFill="0" applyAlignment="0" applyProtection="0">
      <alignment vertical="center"/>
    </xf>
    <xf numFmtId="180" fontId="15" fillId="0" borderId="4">
      <alignment vertical="center"/>
      <protection locked="0"/>
    </xf>
    <xf numFmtId="0" fontId="0" fillId="0" borderId="0">
      <alignment vertical="center"/>
    </xf>
    <xf numFmtId="0" fontId="0" fillId="0" borderId="0"/>
    <xf numFmtId="0" fontId="58" fillId="10" borderId="12" applyNumberFormat="0" applyAlignment="0" applyProtection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/>
    <xf numFmtId="0" fontId="71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7" fillId="10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68" fillId="0" borderId="0"/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0" fillId="0" borderId="0"/>
    <xf numFmtId="0" fontId="50" fillId="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1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85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7" borderId="0" applyNumberFormat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4" fillId="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1" fillId="8" borderId="0" applyNumberFormat="0" applyBorder="0" applyAlignment="0" applyProtection="0">
      <alignment vertical="center"/>
    </xf>
    <xf numFmtId="0" fontId="0" fillId="0" borderId="0"/>
    <xf numFmtId="9" fontId="17" fillId="0" borderId="0" applyFont="0" applyFill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6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8" fillId="10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1" fillId="19" borderId="0" applyNumberFormat="0" applyBorder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1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0" borderId="16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4" fillId="14" borderId="0" applyNumberFormat="0" applyBorder="0" applyAlignment="0" applyProtection="0">
      <alignment vertical="center"/>
    </xf>
    <xf numFmtId="0" fontId="0" fillId="0" borderId="0"/>
    <xf numFmtId="0" fontId="54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2" fillId="16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0" fillId="0" borderId="0">
      <alignment vertical="center"/>
    </xf>
    <xf numFmtId="0" fontId="0" fillId="0" borderId="0"/>
    <xf numFmtId="0" fontId="5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1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/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56" fillId="7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4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4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79" fillId="0" borderId="0"/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65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9" fillId="0" borderId="18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/>
    <xf numFmtId="0" fontId="56" fillId="7" borderId="0" applyNumberFormat="0" applyBorder="0" applyAlignment="0" applyProtection="0">
      <alignment vertical="center"/>
    </xf>
    <xf numFmtId="0" fontId="0" fillId="0" borderId="0"/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1" fillId="13" borderId="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51" fillId="14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0" borderId="13" applyNumberFormat="0" applyFill="0" applyAlignment="0" applyProtection="0">
      <alignment vertical="center"/>
    </xf>
    <xf numFmtId="0" fontId="0" fillId="0" borderId="0"/>
    <xf numFmtId="0" fontId="62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0" borderId="13" applyNumberFormat="0" applyFill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0" fillId="0" borderId="0"/>
    <xf numFmtId="0" fontId="50" fillId="16" borderId="9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68" fillId="0" borderId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0" fillId="0" borderId="0"/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9" fillId="0" borderId="2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180" fontId="15" fillId="0" borderId="4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59" fillId="0" borderId="0"/>
    <xf numFmtId="0" fontId="58" fillId="10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0" borderId="0"/>
    <xf numFmtId="0" fontId="54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4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4" fillId="0" borderId="1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0" borderId="1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79" fillId="0" borderId="0"/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9" fillId="0" borderId="0"/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0"/>
    <xf numFmtId="0" fontId="55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9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59" fillId="0" borderId="0"/>
    <xf numFmtId="0" fontId="17" fillId="15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" fontId="68" fillId="0" borderId="0">
      <alignment vertical="center"/>
    </xf>
    <xf numFmtId="0" fontId="17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4">
      <alignment horizontal="distributed" vertical="center" wrapText="1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9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37" fontId="91" fillId="0" borderId="0">
      <alignment vertical="center"/>
    </xf>
    <xf numFmtId="0" fontId="17" fillId="13" borderId="0" applyNumberFormat="0" applyBorder="0" applyAlignment="0" applyProtection="0">
      <alignment vertical="center"/>
    </xf>
    <xf numFmtId="37" fontId="91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2" fillId="0" borderId="13" applyNumberFormat="0" applyFill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0" fillId="3" borderId="9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87" fontId="87" fillId="0" borderId="0">
      <alignment vertical="center"/>
    </xf>
    <xf numFmtId="0" fontId="50" fillId="16" borderId="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/>
    <xf numFmtId="0" fontId="17" fillId="11" borderId="0" applyNumberFormat="0" applyBorder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1" fillId="0" borderId="0"/>
    <xf numFmtId="0" fontId="17" fillId="3" borderId="0" applyNumberFormat="0" applyBorder="0" applyAlignment="0" applyProtection="0">
      <alignment vertical="center"/>
    </xf>
    <xf numFmtId="0" fontId="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9" fillId="0" borderId="0"/>
    <xf numFmtId="0" fontId="17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0" fillId="0" borderId="0"/>
    <xf numFmtId="0" fontId="59" fillId="0" borderId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0" borderId="0"/>
    <xf numFmtId="0" fontId="1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17" fillId="15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/>
    <xf numFmtId="0" fontId="17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0" fillId="0" borderId="0"/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90" fillId="0" borderId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5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9" fillId="0" borderId="0">
      <alignment vertical="center"/>
    </xf>
    <xf numFmtId="177" fontId="0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1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50" fillId="3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9" fillId="0" borderId="0"/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9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7" fillId="0" borderId="0"/>
    <xf numFmtId="0" fontId="17" fillId="13" borderId="0" applyNumberFormat="0" applyBorder="0" applyAlignment="0" applyProtection="0">
      <alignment vertical="center"/>
    </xf>
    <xf numFmtId="0" fontId="79" fillId="0" borderId="0"/>
    <xf numFmtId="0" fontId="17" fillId="13" borderId="0" applyNumberFormat="0" applyBorder="0" applyAlignment="0" applyProtection="0">
      <alignment vertical="center"/>
    </xf>
    <xf numFmtId="0" fontId="59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59" fillId="0" borderId="0"/>
    <xf numFmtId="177" fontId="0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5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0" borderId="0"/>
    <xf numFmtId="0" fontId="17" fillId="2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54" fillId="14" borderId="0" applyNumberFormat="0" applyBorder="0" applyAlignment="0" applyProtection="0">
      <alignment vertical="center"/>
    </xf>
    <xf numFmtId="181" fontId="81" fillId="0" borderId="0" applyFill="0" applyBorder="0" applyAlignment="0"/>
    <xf numFmtId="0" fontId="54" fillId="1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2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7" fillId="0" borderId="0"/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/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0" fillId="0" borderId="0"/>
    <xf numFmtId="0" fontId="54" fillId="14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185" fontId="87" fillId="0" borderId="0"/>
    <xf numFmtId="0" fontId="54" fillId="8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10" borderId="12" applyNumberFormat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4" fillId="5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4" fillId="5" borderId="0" applyNumberFormat="0" applyBorder="0" applyAlignment="0" applyProtection="0">
      <alignment vertical="center"/>
    </xf>
    <xf numFmtId="0" fontId="0" fillId="0" borderId="0"/>
    <xf numFmtId="0" fontId="51" fillId="12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1" fillId="12" borderId="0" applyNumberFormat="0" applyBorder="0" applyAlignment="0" applyProtection="0">
      <alignment vertical="center"/>
    </xf>
    <xf numFmtId="0" fontId="59" fillId="0" borderId="0"/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1" fillId="19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1" fillId="19" borderId="0" applyNumberFormat="0" applyBorder="0" applyAlignment="0" applyProtection="0">
      <alignment vertical="center"/>
    </xf>
    <xf numFmtId="0" fontId="0" fillId="0" borderId="0"/>
    <xf numFmtId="0" fontId="51" fillId="19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5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10" borderId="12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10" borderId="12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10" borderId="12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10" borderId="12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10" borderId="12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/>
    <xf numFmtId="0" fontId="51" fillId="19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51" fillId="1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58" fillId="10" borderId="12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68" fillId="0" borderId="0"/>
    <xf numFmtId="0" fontId="0" fillId="0" borderId="0">
      <alignment vertical="center"/>
    </xf>
    <xf numFmtId="0" fontId="58" fillId="10" borderId="12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2" fontId="83" fillId="0" borderId="0" applyProtection="0"/>
    <xf numFmtId="0" fontId="0" fillId="0" borderId="0"/>
    <xf numFmtId="177" fontId="0" fillId="0" borderId="0" applyFont="0" applyFill="0" applyBorder="0" applyAlignment="0" applyProtection="0"/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0" fillId="0" borderId="0"/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86" fillId="0" borderId="21" applyNumberFormat="0" applyAlignment="0" applyProtection="0">
      <alignment horizontal="left"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54" fillId="13" borderId="0" applyNumberFormat="0" applyBorder="0" applyAlignment="0" applyProtection="0">
      <alignment vertical="center"/>
    </xf>
    <xf numFmtId="0" fontId="0" fillId="0" borderId="0"/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0" fillId="0" borderId="0"/>
    <xf numFmtId="0" fontId="51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181" fontId="81" fillId="0" borderId="0" applyFill="0" applyBorder="0" applyAlignment="0">
      <alignment vertical="center"/>
    </xf>
    <xf numFmtId="41" fontId="68" fillId="0" borderId="0" applyFont="0" applyFill="0" applyBorder="0" applyAlignment="0" applyProtection="0"/>
    <xf numFmtId="0" fontId="17" fillId="0" borderId="0">
      <alignment vertical="center"/>
    </xf>
    <xf numFmtId="185" fontId="87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68" fillId="0" borderId="0" applyFont="0" applyFill="0" applyBorder="0" applyAlignment="0" applyProtection="0"/>
    <xf numFmtId="187" fontId="87" fillId="0" borderId="0"/>
    <xf numFmtId="0" fontId="50" fillId="16" borderId="9" applyNumberFormat="0" applyAlignment="0" applyProtection="0">
      <alignment vertical="center"/>
    </xf>
    <xf numFmtId="0" fontId="83" fillId="0" borderId="0" applyProtection="0">
      <alignment vertical="center"/>
    </xf>
    <xf numFmtId="0" fontId="50" fillId="3" borderId="9" applyNumberFormat="0" applyAlignment="0" applyProtection="0">
      <alignment vertical="center"/>
    </xf>
    <xf numFmtId="0" fontId="83" fillId="0" borderId="0" applyProtection="0"/>
    <xf numFmtId="190" fontId="87" fillId="0" borderId="0">
      <alignment vertical="center"/>
    </xf>
    <xf numFmtId="177" fontId="0" fillId="0" borderId="0" applyFont="0" applyFill="0" applyBorder="0" applyAlignment="0" applyProtection="0"/>
    <xf numFmtId="190" fontId="87" fillId="0" borderId="0"/>
    <xf numFmtId="2" fontId="83" fillId="0" borderId="0" applyProtection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86" fillId="0" borderId="21" applyNumberFormat="0" applyAlignment="0" applyProtection="0">
      <alignment horizontal="left" vertical="center"/>
    </xf>
    <xf numFmtId="0" fontId="86" fillId="0" borderId="2">
      <alignment horizontal="left" vertical="center"/>
    </xf>
    <xf numFmtId="0" fontId="54" fillId="1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86" fillId="0" borderId="2">
      <alignment horizontal="left" vertical="center"/>
    </xf>
    <xf numFmtId="0" fontId="90" fillId="0" borderId="0" applyProtection="0"/>
    <xf numFmtId="0" fontId="86" fillId="0" borderId="0" applyProtection="0">
      <alignment vertical="center"/>
    </xf>
    <xf numFmtId="0" fontId="86" fillId="0" borderId="0" applyProtection="0"/>
    <xf numFmtId="0" fontId="77" fillId="0" borderId="0">
      <alignment vertical="center"/>
    </xf>
    <xf numFmtId="0" fontId="0" fillId="0" borderId="0"/>
    <xf numFmtId="0" fontId="83" fillId="0" borderId="24" applyProtection="0">
      <alignment vertical="center"/>
    </xf>
    <xf numFmtId="0" fontId="83" fillId="0" borderId="24" applyProtection="0"/>
    <xf numFmtId="0" fontId="69" fillId="0" borderId="18" applyNumberFormat="0" applyFill="0" applyAlignment="0" applyProtection="0">
      <alignment vertical="center"/>
    </xf>
    <xf numFmtId="0" fontId="15" fillId="0" borderId="4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17" fillId="0" borderId="0"/>
    <xf numFmtId="0" fontId="0" fillId="0" borderId="0"/>
    <xf numFmtId="0" fontId="58" fillId="10" borderId="1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180" fontId="15" fillId="0" borderId="4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4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59" fillId="0" borderId="0"/>
    <xf numFmtId="9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/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0" fillId="0" borderId="0"/>
    <xf numFmtId="0" fontId="50" fillId="16" borderId="9" applyNumberFormat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0" fillId="0" borderId="0"/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92" fillId="6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0" fillId="0" borderId="0"/>
    <xf numFmtId="0" fontId="52" fillId="0" borderId="10" applyNumberFormat="0" applyFill="0" applyAlignment="0" applyProtection="0">
      <alignment vertical="center"/>
    </xf>
    <xf numFmtId="0" fontId="0" fillId="0" borderId="0"/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0" fillId="0" borderId="0"/>
    <xf numFmtId="0" fontId="84" fillId="0" borderId="20" applyNumberFormat="0" applyFill="0" applyAlignment="0" applyProtection="0">
      <alignment vertical="center"/>
    </xf>
    <xf numFmtId="0" fontId="0" fillId="0" borderId="0"/>
    <xf numFmtId="0" fontId="84" fillId="0" borderId="20" applyNumberFormat="0" applyFill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62" fillId="0" borderId="13" applyNumberFormat="0" applyFill="0" applyAlignment="0" applyProtection="0">
      <alignment vertical="center"/>
    </xf>
    <xf numFmtId="0" fontId="62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2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0" fillId="0" borderId="0"/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0" fillId="0" borderId="0"/>
    <xf numFmtId="0" fontId="71" fillId="0" borderId="13" applyNumberFormat="0" applyFill="0" applyAlignment="0" applyProtection="0">
      <alignment vertical="center"/>
    </xf>
    <xf numFmtId="0" fontId="62" fillId="0" borderId="13" applyNumberFormat="0" applyFill="0" applyAlignment="0" applyProtection="0">
      <alignment vertical="center"/>
    </xf>
    <xf numFmtId="0" fontId="0" fillId="0" borderId="0"/>
    <xf numFmtId="0" fontId="62" fillId="0" borderId="13" applyNumberFormat="0" applyFill="0" applyAlignment="0" applyProtection="0">
      <alignment vertical="center"/>
    </xf>
    <xf numFmtId="0" fontId="62" fillId="0" borderId="13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68" fillId="0" borderId="0"/>
    <xf numFmtId="0" fontId="68" fillId="0" borderId="0"/>
    <xf numFmtId="0" fontId="55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70" fillId="0" borderId="16" applyNumberFormat="0" applyFill="0" applyAlignment="0" applyProtection="0">
      <alignment vertical="center"/>
    </xf>
    <xf numFmtId="0" fontId="68" fillId="0" borderId="0"/>
    <xf numFmtId="0" fontId="68" fillId="0" borderId="0"/>
    <xf numFmtId="0" fontId="55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69" fillId="0" borderId="18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0" fillId="0" borderId="0"/>
    <xf numFmtId="0" fontId="69" fillId="0" borderId="18" applyNumberFormat="0" applyFill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5" fillId="0" borderId="4">
      <alignment horizontal="distributed" vertical="center" wrapText="1"/>
    </xf>
    <xf numFmtId="0" fontId="78" fillId="0" borderId="0" applyNumberFormat="0" applyFill="0" applyBorder="0" applyAlignment="0" applyProtection="0">
      <alignment vertical="top"/>
      <protection locked="0"/>
    </xf>
    <xf numFmtId="0" fontId="15" fillId="0" borderId="4">
      <alignment horizontal="distributed" vertical="center" wrapText="1"/>
    </xf>
    <xf numFmtId="0" fontId="15" fillId="0" borderId="4">
      <alignment horizontal="distributed" vertical="center" wrapText="1"/>
    </xf>
    <xf numFmtId="0" fontId="15" fillId="0" borderId="4">
      <alignment horizontal="distributed" vertical="center" wrapText="1"/>
    </xf>
    <xf numFmtId="0" fontId="15" fillId="0" borderId="4">
      <alignment horizontal="distributed" vertical="center" wrapText="1"/>
    </xf>
    <xf numFmtId="0" fontId="15" fillId="0" borderId="4">
      <alignment horizontal="distributed" vertical="center" wrapText="1"/>
    </xf>
    <xf numFmtId="0" fontId="15" fillId="0" borderId="4">
      <alignment horizontal="distributed" vertical="center" wrapText="1"/>
    </xf>
    <xf numFmtId="0" fontId="15" fillId="0" borderId="4">
      <alignment horizontal="distributed" vertical="center" wrapText="1"/>
    </xf>
    <xf numFmtId="0" fontId="15" fillId="0" borderId="4">
      <alignment horizontal="distributed" vertical="center" wrapText="1"/>
    </xf>
    <xf numFmtId="0" fontId="15" fillId="0" borderId="4">
      <alignment horizontal="distributed" vertical="center" wrapText="1"/>
    </xf>
    <xf numFmtId="0" fontId="15" fillId="0" borderId="4">
      <alignment horizontal="distributed" vertical="center" wrapText="1"/>
    </xf>
    <xf numFmtId="0" fontId="56" fillId="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9" fillId="0" borderId="0"/>
    <xf numFmtId="0" fontId="17" fillId="0" borderId="0"/>
    <xf numFmtId="0" fontId="59" fillId="0" borderId="0"/>
    <xf numFmtId="0" fontId="51" fillId="24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17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59" fillId="0" borderId="0"/>
    <xf numFmtId="177" fontId="0" fillId="0" borderId="0" applyFont="0" applyFill="0" applyBorder="0" applyAlignment="0" applyProtection="0"/>
    <xf numFmtId="0" fontId="81" fillId="0" borderId="0"/>
    <xf numFmtId="0" fontId="14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9" fillId="0" borderId="0"/>
    <xf numFmtId="177" fontId="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0" borderId="0"/>
    <xf numFmtId="0" fontId="0" fillId="0" borderId="0"/>
    <xf numFmtId="0" fontId="21" fillId="0" borderId="0">
      <alignment vertical="center"/>
    </xf>
    <xf numFmtId="0" fontId="21" fillId="0" borderId="0"/>
    <xf numFmtId="0" fontId="21" fillId="0" borderId="0"/>
    <xf numFmtId="177" fontId="0" fillId="0" borderId="0" applyFont="0" applyFill="0" applyBorder="0" applyAlignment="0" applyProtection="0"/>
    <xf numFmtId="0" fontId="17" fillId="0" borderId="0"/>
    <xf numFmtId="0" fontId="17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0" borderId="0"/>
    <xf numFmtId="0" fontId="58" fillId="10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59" fillId="0" borderId="0"/>
    <xf numFmtId="0" fontId="17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17" fillId="0" borderId="0">
      <alignment vertical="center"/>
    </xf>
    <xf numFmtId="0" fontId="59" fillId="0" borderId="0"/>
    <xf numFmtId="0" fontId="17" fillId="0" borderId="0">
      <alignment vertical="center"/>
    </xf>
    <xf numFmtId="0" fontId="59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2" fillId="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72" fillId="3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72" fillId="16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/>
    <xf numFmtId="0" fontId="0" fillId="0" borderId="0"/>
    <xf numFmtId="0" fontId="0" fillId="0" borderId="0">
      <alignment vertical="center"/>
    </xf>
    <xf numFmtId="0" fontId="0" fillId="0" borderId="0"/>
    <xf numFmtId="0" fontId="72" fillId="3" borderId="17" applyNumberFormat="0" applyAlignment="0" applyProtection="0">
      <alignment vertical="center"/>
    </xf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0" fontId="15" fillId="0" borderId="4">
      <alignment vertical="center"/>
      <protection locked="0"/>
    </xf>
    <xf numFmtId="0" fontId="17" fillId="0" borderId="0"/>
    <xf numFmtId="0" fontId="58" fillId="10" borderId="12" applyNumberFormat="0" applyAlignment="0" applyProtection="0">
      <alignment vertical="center"/>
    </xf>
    <xf numFmtId="0" fontId="0" fillId="0" borderId="0"/>
    <xf numFmtId="0" fontId="58" fillId="10" borderId="12" applyNumberFormat="0" applyAlignment="0" applyProtection="0">
      <alignment vertical="center"/>
    </xf>
    <xf numFmtId="0" fontId="59" fillId="0" borderId="0"/>
    <xf numFmtId="0" fontId="0" fillId="0" borderId="0"/>
    <xf numFmtId="0" fontId="1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9" fillId="0" borderId="0"/>
    <xf numFmtId="0" fontId="59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61" fillId="13" borderId="9" applyNumberFormat="0" applyAlignment="0" applyProtection="0">
      <alignment vertical="center"/>
    </xf>
    <xf numFmtId="0" fontId="0" fillId="0" borderId="0">
      <alignment vertical="center"/>
    </xf>
    <xf numFmtId="0" fontId="61" fillId="13" borderId="9" applyNumberFormat="0" applyAlignment="0" applyProtection="0">
      <alignment vertical="center"/>
    </xf>
    <xf numFmtId="0" fontId="5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14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177" fontId="0" fillId="0" borderId="0" applyFont="0" applyFill="0" applyBorder="0" applyAlignment="0" applyProtection="0"/>
    <xf numFmtId="0" fontId="17" fillId="0" borderId="0"/>
    <xf numFmtId="0" fontId="55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9" fillId="0" borderId="0">
      <alignment vertical="center"/>
    </xf>
    <xf numFmtId="0" fontId="59" fillId="0" borderId="0"/>
    <xf numFmtId="177" fontId="0" fillId="0" borderId="0" applyFont="0" applyFill="0" applyBorder="0" applyAlignment="0" applyProtection="0"/>
    <xf numFmtId="0" fontId="59" fillId="0" borderId="0">
      <alignment vertical="center"/>
    </xf>
    <xf numFmtId="0" fontId="17" fillId="0" borderId="0">
      <alignment vertical="center"/>
    </xf>
    <xf numFmtId="0" fontId="59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5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7" fontId="0" fillId="0" borderId="0" applyFont="0" applyFill="0" applyBorder="0" applyAlignment="0" applyProtection="0"/>
    <xf numFmtId="0" fontId="17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/>
    <xf numFmtId="0" fontId="0" fillId="0" borderId="0">
      <alignment vertical="center"/>
    </xf>
    <xf numFmtId="0" fontId="79" fillId="0" borderId="0">
      <alignment vertical="center"/>
    </xf>
    <xf numFmtId="0" fontId="5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17" fillId="0" borderId="0"/>
    <xf numFmtId="0" fontId="79" fillId="0" borderId="0">
      <alignment vertical="center"/>
    </xf>
    <xf numFmtId="0" fontId="0" fillId="0" borderId="0"/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/>
    <xf numFmtId="0" fontId="63" fillId="0" borderId="0" applyNumberFormat="0" applyFill="0" applyBorder="0" applyAlignment="0" applyProtection="0">
      <alignment vertical="center"/>
    </xf>
    <xf numFmtId="0" fontId="0" fillId="0" borderId="0"/>
    <xf numFmtId="0" fontId="6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9" fillId="0" borderId="0"/>
    <xf numFmtId="0" fontId="0" fillId="0" borderId="0"/>
    <xf numFmtId="0" fontId="79" fillId="0" borderId="0"/>
    <xf numFmtId="0" fontId="0" fillId="0" borderId="0"/>
    <xf numFmtId="0" fontId="17" fillId="0" borderId="0">
      <alignment vertical="center"/>
    </xf>
    <xf numFmtId="0" fontId="7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7" fillId="10" borderId="12" applyNumberFormat="0" applyAlignment="0" applyProtection="0">
      <alignment vertical="center"/>
    </xf>
    <xf numFmtId="0" fontId="0" fillId="0" borderId="0"/>
    <xf numFmtId="0" fontId="51" fillId="14" borderId="0" applyNumberFormat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9" fillId="0" borderId="0">
      <alignment vertical="center"/>
    </xf>
    <xf numFmtId="0" fontId="17" fillId="0" borderId="0">
      <alignment vertical="center"/>
    </xf>
    <xf numFmtId="0" fontId="59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5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9" fillId="0" borderId="0">
      <alignment vertical="center"/>
    </xf>
    <xf numFmtId="0" fontId="0" fillId="0" borderId="0"/>
    <xf numFmtId="0" fontId="68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68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68" fillId="0" borderId="0"/>
    <xf numFmtId="0" fontId="68" fillId="0" borderId="0"/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17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50" fillId="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177" fontId="0" fillId="0" borderId="0" applyFont="0" applyFill="0" applyBorder="0" applyAlignment="0" applyProtection="0"/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50" fillId="16" borderId="9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57" fillId="10" borderId="1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1" fillId="13" borderId="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61" fillId="13" borderId="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0" fillId="3" borderId="9" applyNumberFormat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3" borderId="9" applyNumberFormat="0" applyAlignment="0" applyProtection="0">
      <alignment vertical="center"/>
    </xf>
    <xf numFmtId="0" fontId="50" fillId="16" borderId="9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7" fillId="10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94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2" fillId="16" borderId="1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4" fillId="14" borderId="0" applyNumberFormat="0" applyBorder="0" applyAlignment="0" applyProtection="0">
      <alignment vertical="center"/>
    </xf>
    <xf numFmtId="0" fontId="72" fillId="16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2" fillId="16" borderId="1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1" fillId="14" borderId="0" applyNumberFormat="0" applyBorder="0" applyAlignment="0" applyProtection="0">
      <alignment vertical="center"/>
    </xf>
    <xf numFmtId="0" fontId="72" fillId="16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2" fillId="3" borderId="17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72" fillId="16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9" borderId="11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5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16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72" fillId="3" borderId="17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61" fillId="13" borderId="9" applyNumberForma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61" fillId="13" borderId="9" applyNumberFormat="0" applyAlignment="0" applyProtection="0">
      <alignment vertical="center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1" fontId="15" fillId="0" borderId="4">
      <alignment vertical="center"/>
      <protection locked="0"/>
    </xf>
    <xf numFmtId="0" fontId="96" fillId="0" borderId="0">
      <alignment vertical="center"/>
    </xf>
    <xf numFmtId="0" fontId="96" fillId="0" borderId="0"/>
    <xf numFmtId="180" fontId="15" fillId="0" borderId="4">
      <alignment vertical="center"/>
      <protection locked="0"/>
    </xf>
    <xf numFmtId="180" fontId="15" fillId="0" borderId="4">
      <alignment vertical="center"/>
      <protection locked="0"/>
    </xf>
    <xf numFmtId="180" fontId="15" fillId="0" borderId="4">
      <alignment vertical="center"/>
      <protection locked="0"/>
    </xf>
    <xf numFmtId="180" fontId="15" fillId="0" borderId="4">
      <alignment vertical="center"/>
      <protection locked="0"/>
    </xf>
    <xf numFmtId="180" fontId="15" fillId="0" borderId="4">
      <alignment vertical="center"/>
      <protection locked="0"/>
    </xf>
    <xf numFmtId="180" fontId="15" fillId="0" borderId="4">
      <alignment vertical="center"/>
      <protection locked="0"/>
    </xf>
    <xf numFmtId="180" fontId="15" fillId="0" borderId="4">
      <alignment vertical="center"/>
      <protection locked="0"/>
    </xf>
    <xf numFmtId="180" fontId="15" fillId="0" borderId="4">
      <alignment vertical="center"/>
      <protection locked="0"/>
    </xf>
    <xf numFmtId="180" fontId="15" fillId="0" borderId="4">
      <alignment vertical="center"/>
      <protection locked="0"/>
    </xf>
    <xf numFmtId="180" fontId="15" fillId="0" borderId="4">
      <alignment vertical="center"/>
      <protection locked="0"/>
    </xf>
    <xf numFmtId="180" fontId="15" fillId="0" borderId="4">
      <alignment vertical="center"/>
      <protection locked="0"/>
    </xf>
    <xf numFmtId="180" fontId="15" fillId="0" borderId="4">
      <alignment vertical="center"/>
      <protection locked="0"/>
    </xf>
    <xf numFmtId="0" fontId="68" fillId="0" borderId="0"/>
    <xf numFmtId="0" fontId="51" fillId="2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7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7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7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7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7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7" fillId="9" borderId="11" applyNumberFormat="0" applyFont="0" applyAlignment="0" applyProtection="0">
      <alignment vertical="center"/>
    </xf>
  </cellStyleXfs>
  <cellXfs count="216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78" fontId="9" fillId="0" borderId="4" xfId="27" applyNumberFormat="1" applyFont="1" applyBorder="1" applyAlignment="1">
      <alignment vertical="center"/>
    </xf>
    <xf numFmtId="178" fontId="8" fillId="0" borderId="4" xfId="27" applyNumberFormat="1" applyFont="1" applyBorder="1" applyAlignment="1">
      <alignment vertical="center" wrapText="1"/>
    </xf>
    <xf numFmtId="0" fontId="0" fillId="0" borderId="0" xfId="3459" applyAlignment="1"/>
    <xf numFmtId="0" fontId="0" fillId="0" borderId="0" xfId="3459" applyFill="1" applyAlignment="1"/>
    <xf numFmtId="0" fontId="10" fillId="0" borderId="0" xfId="3459" applyNumberFormat="1" applyFont="1" applyFill="1" applyBorder="1" applyAlignment="1" applyProtection="1">
      <alignment horizontal="center" vertical="center"/>
    </xf>
    <xf numFmtId="0" fontId="0" fillId="0" borderId="0" xfId="3459" applyNumberFormat="1" applyFont="1" applyFill="1" applyBorder="1" applyAlignment="1" applyProtection="1"/>
    <xf numFmtId="0" fontId="11" fillId="0" borderId="0" xfId="3886" applyFont="1">
      <alignment vertical="center"/>
    </xf>
    <xf numFmtId="0" fontId="0" fillId="0" borderId="0" xfId="3886">
      <alignment vertical="center"/>
    </xf>
    <xf numFmtId="191" fontId="0" fillId="0" borderId="0" xfId="3886" applyNumberFormat="1" applyAlignment="1">
      <alignment horizontal="right" vertical="center"/>
    </xf>
    <xf numFmtId="0" fontId="0" fillId="0" borderId="0" xfId="3459" applyAlignment="1">
      <alignment horizontal="right"/>
    </xf>
    <xf numFmtId="0" fontId="12" fillId="0" borderId="4" xfId="3459" applyNumberFormat="1" applyFont="1" applyFill="1" applyBorder="1" applyAlignment="1" applyProtection="1">
      <alignment horizontal="center" vertical="center" wrapText="1"/>
    </xf>
    <xf numFmtId="191" fontId="13" fillId="0" borderId="4" xfId="3886" applyNumberFormat="1" applyFont="1" applyBorder="1" applyAlignment="1">
      <alignment horizontal="center" vertical="center" wrapText="1"/>
    </xf>
    <xf numFmtId="43" fontId="13" fillId="0" borderId="4" xfId="4933" applyFont="1" applyBorder="1" applyAlignment="1">
      <alignment horizontal="center" vertical="center" wrapText="1"/>
    </xf>
    <xf numFmtId="0" fontId="13" fillId="0" borderId="4" xfId="3459" applyFont="1" applyBorder="1" applyAlignment="1">
      <alignment horizontal="center" vertical="center" wrapText="1"/>
    </xf>
    <xf numFmtId="0" fontId="14" fillId="0" borderId="4" xfId="3459" applyNumberFormat="1" applyFont="1" applyFill="1" applyBorder="1" applyAlignment="1" applyProtection="1">
      <alignment horizontal="left" vertical="center" wrapText="1"/>
    </xf>
    <xf numFmtId="192" fontId="14" fillId="0" borderId="4" xfId="3459" applyNumberFormat="1" applyFont="1" applyFill="1" applyBorder="1" applyAlignment="1" applyProtection="1">
      <alignment horizontal="center" vertical="center" wrapText="1"/>
    </xf>
    <xf numFmtId="180" fontId="13" fillId="0" borderId="4" xfId="748" applyNumberFormat="1" applyFont="1" applyFill="1" applyBorder="1" applyAlignment="1" applyProtection="1">
      <alignment horizontal="center" vertical="center" wrapText="1"/>
    </xf>
    <xf numFmtId="0" fontId="0" fillId="0" borderId="4" xfId="3459" applyBorder="1" applyAlignment="1">
      <alignment horizontal="center" vertical="center" wrapText="1"/>
    </xf>
    <xf numFmtId="49" fontId="15" fillId="0" borderId="4" xfId="3853" applyNumberFormat="1" applyFont="1" applyBorder="1"/>
    <xf numFmtId="192" fontId="14" fillId="0" borderId="4" xfId="3459" applyNumberFormat="1" applyFont="1" applyFill="1" applyBorder="1" applyAlignment="1">
      <alignment horizontal="center" vertical="center" wrapText="1"/>
    </xf>
    <xf numFmtId="0" fontId="15" fillId="0" borderId="4" xfId="3459" applyFont="1" applyFill="1" applyBorder="1" applyAlignment="1">
      <alignment horizontal="center" vertical="center" wrapText="1"/>
    </xf>
    <xf numFmtId="0" fontId="15" fillId="0" borderId="4" xfId="3459" applyNumberFormat="1" applyFont="1" applyFill="1" applyBorder="1" applyAlignment="1">
      <alignment horizontal="center" vertical="center" wrapText="1"/>
    </xf>
    <xf numFmtId="193" fontId="15" fillId="0" borderId="4" xfId="3459" applyNumberFormat="1" applyFont="1" applyFill="1" applyBorder="1" applyAlignment="1">
      <alignment horizontal="center" vertical="center" wrapText="1"/>
    </xf>
    <xf numFmtId="0" fontId="0" fillId="0" borderId="4" xfId="3459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193" fontId="0" fillId="0" borderId="0" xfId="0" applyNumberFormat="1" applyAlignment="1">
      <alignment vertical="center"/>
    </xf>
    <xf numFmtId="49" fontId="15" fillId="0" borderId="4" xfId="2858" applyNumberFormat="1" applyFont="1" applyBorder="1"/>
    <xf numFmtId="49" fontId="15" fillId="0" borderId="4" xfId="2862" applyNumberFormat="1" applyFont="1" applyBorder="1"/>
    <xf numFmtId="49" fontId="15" fillId="0" borderId="4" xfId="3443" applyNumberFormat="1" applyFont="1" applyBorder="1"/>
    <xf numFmtId="0" fontId="16" fillId="0" borderId="4" xfId="3459" applyNumberFormat="1" applyFont="1" applyFill="1" applyBorder="1" applyAlignment="1" applyProtection="1">
      <alignment horizontal="left" vertical="center" wrapText="1" indent="1"/>
    </xf>
    <xf numFmtId="49" fontId="15" fillId="0" borderId="4" xfId="2866" applyNumberFormat="1" applyFont="1" applyBorder="1"/>
    <xf numFmtId="0" fontId="17" fillId="0" borderId="4" xfId="3459" applyNumberFormat="1" applyFont="1" applyFill="1" applyBorder="1" applyAlignment="1" applyProtection="1">
      <alignment horizontal="left" vertical="center" wrapText="1" indent="1"/>
    </xf>
    <xf numFmtId="49" fontId="15" fillId="0" borderId="4" xfId="3294" applyNumberFormat="1" applyFont="1" applyBorder="1"/>
    <xf numFmtId="49" fontId="15" fillId="0" borderId="4" xfId="3854" applyNumberFormat="1" applyFont="1" applyBorder="1"/>
    <xf numFmtId="0" fontId="15" fillId="0" borderId="4" xfId="3459" applyFont="1" applyBorder="1" applyAlignment="1">
      <alignment horizontal="center" vertical="center" wrapText="1"/>
    </xf>
    <xf numFmtId="49" fontId="15" fillId="0" borderId="4" xfId="2859" applyNumberFormat="1" applyFont="1" applyBorder="1"/>
    <xf numFmtId="49" fontId="15" fillId="0" borderId="4" xfId="3851" applyNumberFormat="1" applyFont="1" applyBorder="1"/>
    <xf numFmtId="49" fontId="15" fillId="0" borderId="4" xfId="3289" applyNumberFormat="1" applyFont="1" applyBorder="1"/>
    <xf numFmtId="0" fontId="0" fillId="0" borderId="0" xfId="3886" applyAlignment="1">
      <alignment horizontal="right" vertical="center"/>
    </xf>
    <xf numFmtId="0" fontId="13" fillId="0" borderId="4" xfId="3886" applyFont="1" applyBorder="1" applyAlignment="1">
      <alignment horizontal="center" vertical="center" wrapText="1"/>
    </xf>
    <xf numFmtId="192" fontId="14" fillId="0" borderId="4" xfId="3459" applyNumberFormat="1" applyFont="1" applyFill="1" applyBorder="1" applyAlignment="1" applyProtection="1">
      <alignment vertical="center" wrapText="1"/>
    </xf>
    <xf numFmtId="192" fontId="14" fillId="0" borderId="4" xfId="3459" applyNumberFormat="1" applyFont="1" applyFill="1" applyBorder="1" applyAlignment="1">
      <alignment vertical="center" wrapText="1"/>
    </xf>
    <xf numFmtId="180" fontId="13" fillId="0" borderId="4" xfId="748" applyNumberFormat="1" applyFont="1" applyFill="1" applyBorder="1" applyAlignment="1" applyProtection="1">
      <alignment vertical="center" wrapText="1"/>
    </xf>
    <xf numFmtId="0" fontId="0" fillId="0" borderId="4" xfId="3459" applyBorder="1" applyAlignment="1"/>
    <xf numFmtId="0" fontId="15" fillId="0" borderId="4" xfId="3459" applyFont="1" applyFill="1" applyBorder="1" applyAlignment="1"/>
    <xf numFmtId="0" fontId="15" fillId="0" borderId="4" xfId="3459" applyNumberFormat="1" applyFont="1" applyFill="1" applyBorder="1" applyAlignment="1"/>
    <xf numFmtId="193" fontId="15" fillId="0" borderId="4" xfId="3459" applyNumberFormat="1" applyFont="1" applyFill="1" applyBorder="1" applyAlignment="1"/>
    <xf numFmtId="0" fontId="0" fillId="0" borderId="4" xfId="3459" applyNumberFormat="1" applyFont="1" applyFill="1" applyBorder="1" applyAlignment="1"/>
    <xf numFmtId="0" fontId="17" fillId="0" borderId="4" xfId="3459" applyNumberFormat="1" applyFont="1" applyFill="1" applyBorder="1" applyAlignment="1" applyProtection="1">
      <alignment horizontal="left" vertical="center" wrapText="1"/>
    </xf>
    <xf numFmtId="0" fontId="15" fillId="0" borderId="4" xfId="3459" applyFont="1" applyBorder="1" applyAlignment="1"/>
    <xf numFmtId="0" fontId="0" fillId="0" borderId="4" xfId="3459" applyFill="1" applyBorder="1" applyAlignment="1"/>
    <xf numFmtId="191" fontId="0" fillId="0" borderId="0" xfId="3886" applyNumberFormat="1">
      <alignment vertical="center"/>
    </xf>
    <xf numFmtId="0" fontId="18" fillId="0" borderId="0" xfId="3886" applyFont="1" applyAlignment="1">
      <alignment horizontal="center" vertical="center"/>
    </xf>
    <xf numFmtId="0" fontId="0" fillId="0" borderId="0" xfId="3886" applyFont="1">
      <alignment vertical="center"/>
    </xf>
    <xf numFmtId="0" fontId="19" fillId="0" borderId="4" xfId="3886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194" fontId="15" fillId="0" borderId="4" xfId="3133" applyNumberFormat="1" applyFont="1" applyBorder="1" applyAlignment="1">
      <alignment horizontal="center" vertical="center" wrapText="1"/>
    </xf>
    <xf numFmtId="0" fontId="15" fillId="0" borderId="4" xfId="3886" applyFont="1" applyBorder="1" applyAlignment="1">
      <alignment horizontal="center" vertical="center" wrapText="1"/>
    </xf>
    <xf numFmtId="195" fontId="15" fillId="0" borderId="4" xfId="0" applyNumberFormat="1" applyFont="1" applyBorder="1" applyAlignment="1">
      <alignment horizontal="center" vertical="center" wrapText="1"/>
    </xf>
    <xf numFmtId="0" fontId="16" fillId="0" borderId="4" xfId="3459" applyNumberFormat="1" applyFont="1" applyFill="1" applyBorder="1" applyAlignment="1" applyProtection="1">
      <alignment horizontal="left" vertical="center" wrapText="1"/>
    </xf>
    <xf numFmtId="191" fontId="15" fillId="0" borderId="4" xfId="3886" applyNumberFormat="1" applyFont="1" applyBorder="1" applyAlignment="1">
      <alignment horizontal="center" vertical="center" wrapText="1"/>
    </xf>
    <xf numFmtId="196" fontId="13" fillId="0" borderId="4" xfId="0" applyNumberFormat="1" applyFont="1" applyBorder="1" applyAlignment="1">
      <alignment horizontal="center" vertical="center" wrapText="1"/>
    </xf>
    <xf numFmtId="194" fontId="13" fillId="0" borderId="4" xfId="3133" applyNumberFormat="1" applyFont="1" applyBorder="1" applyAlignment="1">
      <alignment horizontal="center" vertical="center" wrapText="1"/>
    </xf>
    <xf numFmtId="196" fontId="17" fillId="0" borderId="4" xfId="2263" applyNumberFormat="1" applyFont="1" applyBorder="1" applyAlignment="1">
      <alignment horizontal="center" vertical="center" wrapText="1"/>
    </xf>
    <xf numFmtId="196" fontId="15" fillId="0" borderId="4" xfId="0" applyNumberFormat="1" applyFont="1" applyBorder="1" applyAlignment="1">
      <alignment horizontal="center" vertical="center" wrapText="1"/>
    </xf>
    <xf numFmtId="0" fontId="13" fillId="0" borderId="4" xfId="3886" applyFont="1" applyBorder="1" applyAlignment="1">
      <alignment horizontal="distributed" vertical="center" wrapText="1" indent="3"/>
    </xf>
    <xf numFmtId="0" fontId="0" fillId="0" borderId="4" xfId="3886" applyBorder="1" applyAlignment="1">
      <alignment horizontal="center" vertical="center" wrapText="1"/>
    </xf>
    <xf numFmtId="3" fontId="15" fillId="0" borderId="4" xfId="3886" applyNumberFormat="1" applyFont="1" applyBorder="1" applyAlignment="1">
      <alignment horizontal="center" vertical="center" wrapText="1"/>
    </xf>
    <xf numFmtId="0" fontId="15" fillId="0" borderId="4" xfId="3886" applyFont="1" applyFill="1" applyBorder="1" applyAlignment="1">
      <alignment horizontal="center" vertical="center" wrapText="1"/>
    </xf>
    <xf numFmtId="0" fontId="14" fillId="0" borderId="4" xfId="3459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0" fontId="20" fillId="0" borderId="0" xfId="2263" applyFont="1" applyAlignment="1">
      <alignment horizontal="center" vertical="center"/>
    </xf>
    <xf numFmtId="0" fontId="17" fillId="0" borderId="0" xfId="2263" applyBorder="1">
      <alignment vertical="center"/>
    </xf>
    <xf numFmtId="0" fontId="0" fillId="0" borderId="0" xfId="1109"/>
    <xf numFmtId="0" fontId="21" fillId="0" borderId="0" xfId="0" applyFont="1" applyAlignment="1">
      <alignment horizontal="right" vertical="center"/>
    </xf>
    <xf numFmtId="0" fontId="22" fillId="0" borderId="4" xfId="2263" applyFont="1" applyBorder="1" applyAlignment="1">
      <alignment horizontal="center" vertical="center"/>
    </xf>
    <xf numFmtId="0" fontId="23" fillId="0" borderId="4" xfId="1109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4" fillId="0" borderId="4" xfId="2863" applyNumberFormat="1" applyFont="1" applyBorder="1"/>
    <xf numFmtId="0" fontId="22" fillId="0" borderId="4" xfId="2263" applyFont="1" applyBorder="1">
      <alignment vertical="center"/>
    </xf>
    <xf numFmtId="0" fontId="0" fillId="0" borderId="4" xfId="0" applyBorder="1" applyAlignment="1">
      <alignment vertical="center"/>
    </xf>
    <xf numFmtId="0" fontId="25" fillId="0" borderId="4" xfId="2263" applyFont="1" applyBorder="1">
      <alignment vertical="center"/>
    </xf>
    <xf numFmtId="49" fontId="24" fillId="0" borderId="4" xfId="2863" applyNumberFormat="1" applyFont="1" applyBorder="1" applyAlignment="1">
      <alignment horizontal="left" indent="2"/>
    </xf>
    <xf numFmtId="0" fontId="23" fillId="0" borderId="4" xfId="0" applyFont="1" applyBorder="1" applyAlignment="1">
      <alignment vertical="center"/>
    </xf>
    <xf numFmtId="49" fontId="24" fillId="0" borderId="4" xfId="2863" applyNumberFormat="1" applyFont="1" applyBorder="1" applyAlignment="1"/>
    <xf numFmtId="0" fontId="24" fillId="0" borderId="4" xfId="0" applyFont="1" applyBorder="1" applyAlignment="1">
      <alignment vertical="center"/>
    </xf>
    <xf numFmtId="0" fontId="25" fillId="0" borderId="4" xfId="2263" applyFont="1" applyBorder="1" applyAlignment="1">
      <alignment horizontal="left" vertical="center"/>
    </xf>
    <xf numFmtId="0" fontId="26" fillId="0" borderId="4" xfId="2263" applyNumberFormat="1" applyFont="1" applyFill="1" applyBorder="1" applyAlignment="1">
      <alignment vertical="center" wrapText="1"/>
    </xf>
    <xf numFmtId="0" fontId="25" fillId="0" borderId="4" xfId="2263" applyFont="1" applyBorder="1" applyAlignment="1">
      <alignment vertical="center"/>
    </xf>
    <xf numFmtId="0" fontId="25" fillId="0" borderId="4" xfId="2263" applyFont="1" applyBorder="1" applyAlignment="1">
      <alignment horizontal="left" vertical="center" indent="2"/>
    </xf>
    <xf numFmtId="193" fontId="25" fillId="0" borderId="4" xfId="2263" applyNumberFormat="1" applyFont="1" applyBorder="1">
      <alignment vertical="center"/>
    </xf>
    <xf numFmtId="0" fontId="27" fillId="0" borderId="4" xfId="2263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7" fillId="0" borderId="0" xfId="2263">
      <alignment vertical="center"/>
    </xf>
    <xf numFmtId="0" fontId="17" fillId="0" borderId="0" xfId="2263" applyFont="1" applyBorder="1" applyAlignment="1">
      <alignment horizontal="right" vertical="center"/>
    </xf>
    <xf numFmtId="0" fontId="28" fillId="0" borderId="4" xfId="2263" applyFont="1" applyBorder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3" fontId="30" fillId="0" borderId="5" xfId="0" applyNumberFormat="1" applyFont="1" applyFill="1" applyBorder="1" applyAlignment="1">
      <alignment horizontal="right" vertical="center" wrapText="1"/>
    </xf>
    <xf numFmtId="0" fontId="30" fillId="0" borderId="6" xfId="0" applyFont="1" applyBorder="1" applyAlignment="1">
      <alignment vertical="center" wrapText="1"/>
    </xf>
    <xf numFmtId="3" fontId="30" fillId="0" borderId="6" xfId="0" applyNumberFormat="1" applyFont="1" applyFill="1" applyBorder="1" applyAlignment="1">
      <alignment horizontal="right" vertical="center" wrapText="1"/>
    </xf>
    <xf numFmtId="0" fontId="29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left" vertical="center" wrapText="1"/>
    </xf>
    <xf numFmtId="0" fontId="26" fillId="0" borderId="4" xfId="2263" applyFont="1" applyBorder="1" applyAlignment="1">
      <alignment horizontal="left" vertical="center" indent="2"/>
    </xf>
    <xf numFmtId="0" fontId="15" fillId="0" borderId="0" xfId="0" applyFont="1" applyAlignment="1">
      <alignment vertical="center"/>
    </xf>
    <xf numFmtId="3" fontId="24" fillId="0" borderId="4" xfId="3847" applyNumberFormat="1" applyFont="1" applyFill="1" applyBorder="1" applyAlignment="1" applyProtection="1">
      <alignment vertical="center"/>
    </xf>
    <xf numFmtId="0" fontId="25" fillId="0" borderId="4" xfId="2263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193" fontId="25" fillId="0" borderId="1" xfId="2263" applyNumberFormat="1" applyFont="1" applyBorder="1">
      <alignment vertical="center"/>
    </xf>
    <xf numFmtId="193" fontId="15" fillId="0" borderId="4" xfId="0" applyNumberFormat="1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3" fillId="0" borderId="4" xfId="1640" applyFont="1" applyBorder="1" applyAlignment="1">
      <alignment horizontal="center" vertical="center"/>
    </xf>
    <xf numFmtId="0" fontId="24" fillId="0" borderId="4" xfId="1110" applyFont="1" applyBorder="1" applyAlignment="1">
      <alignment horizontal="center" vertical="center"/>
    </xf>
    <xf numFmtId="0" fontId="24" fillId="0" borderId="4" xfId="1110" applyFont="1" applyBorder="1" applyAlignment="1">
      <alignment horizontal="right" vertical="center"/>
    </xf>
    <xf numFmtId="193" fontId="24" fillId="0" borderId="4" xfId="1110" applyNumberFormat="1" applyFont="1" applyBorder="1" applyAlignment="1">
      <alignment horizontal="right" vertical="center"/>
    </xf>
    <xf numFmtId="0" fontId="24" fillId="0" borderId="4" xfId="1110" applyFont="1" applyBorder="1" applyAlignment="1">
      <alignment vertical="center"/>
    </xf>
    <xf numFmtId="0" fontId="24" fillId="0" borderId="4" xfId="1110" applyFont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18" fillId="0" borderId="0" xfId="2867" applyFont="1" applyAlignment="1">
      <alignment horizontal="center" vertical="center"/>
    </xf>
    <xf numFmtId="0" fontId="0" fillId="0" borderId="0" xfId="2867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4" xfId="2867" applyFont="1" applyBorder="1" applyAlignment="1">
      <alignment horizontal="center" vertical="center" wrapText="1"/>
    </xf>
    <xf numFmtId="0" fontId="23" fillId="0" borderId="4" xfId="2867" applyFont="1" applyBorder="1">
      <alignment vertical="center"/>
    </xf>
    <xf numFmtId="0" fontId="24" fillId="0" borderId="4" xfId="2867" applyFont="1" applyBorder="1">
      <alignment vertical="center"/>
    </xf>
    <xf numFmtId="0" fontId="24" fillId="0" borderId="4" xfId="2867" applyFont="1" applyBorder="1" applyAlignment="1">
      <alignment horizontal="left" vertical="center" indent="1"/>
    </xf>
    <xf numFmtId="0" fontId="32" fillId="0" borderId="0" xfId="316" applyFont="1">
      <alignment vertical="center"/>
    </xf>
    <xf numFmtId="0" fontId="33" fillId="0" borderId="0" xfId="316">
      <alignment vertical="center"/>
    </xf>
    <xf numFmtId="0" fontId="10" fillId="0" borderId="0" xfId="316" applyFont="1" applyAlignment="1">
      <alignment horizontal="center" vertical="center"/>
    </xf>
    <xf numFmtId="0" fontId="33" fillId="0" borderId="0" xfId="316" applyAlignment="1">
      <alignment horizontal="left" vertical="center" wrapText="1"/>
    </xf>
    <xf numFmtId="0" fontId="14" fillId="0" borderId="4" xfId="316" applyFont="1" applyFill="1" applyBorder="1" applyAlignment="1">
      <alignment horizontal="center" vertical="center" wrapText="1"/>
    </xf>
    <xf numFmtId="0" fontId="17" fillId="0" borderId="4" xfId="3426" applyFont="1" applyFill="1" applyBorder="1" applyAlignment="1">
      <alignment horizontal="left" vertical="center"/>
    </xf>
    <xf numFmtId="0" fontId="33" fillId="0" borderId="4" xfId="316" applyBorder="1">
      <alignment vertical="center"/>
    </xf>
    <xf numFmtId="1" fontId="25" fillId="0" borderId="4" xfId="2895" applyNumberFormat="1" applyFont="1" applyBorder="1">
      <alignment vertical="center"/>
    </xf>
    <xf numFmtId="0" fontId="17" fillId="0" borderId="4" xfId="316" applyFont="1" applyBorder="1">
      <alignment vertical="center"/>
    </xf>
    <xf numFmtId="0" fontId="14" fillId="0" borderId="4" xfId="316" applyFont="1" applyBorder="1" applyAlignment="1">
      <alignment horizontal="center" vertical="center"/>
    </xf>
    <xf numFmtId="0" fontId="32" fillId="0" borderId="0" xfId="2895" applyFont="1">
      <alignment vertical="center"/>
    </xf>
    <xf numFmtId="0" fontId="33" fillId="0" borderId="0" xfId="2895">
      <alignment vertical="center"/>
    </xf>
    <xf numFmtId="0" fontId="10" fillId="0" borderId="0" xfId="2895" applyFont="1" applyAlignment="1">
      <alignment horizontal="center" vertical="center"/>
    </xf>
    <xf numFmtId="0" fontId="22" fillId="0" borderId="4" xfId="2895" applyFont="1" applyFill="1" applyBorder="1" applyAlignment="1">
      <alignment horizontal="center" vertical="center"/>
    </xf>
    <xf numFmtId="0" fontId="25" fillId="0" borderId="4" xfId="3426" applyFont="1" applyFill="1" applyBorder="1" applyAlignment="1">
      <alignment horizontal="left" vertical="center"/>
    </xf>
    <xf numFmtId="1" fontId="33" fillId="0" borderId="4" xfId="2895" applyNumberFormat="1" applyBorder="1">
      <alignment vertical="center"/>
    </xf>
    <xf numFmtId="0" fontId="22" fillId="0" borderId="4" xfId="2895" applyFont="1" applyBorder="1" applyAlignment="1">
      <alignment horizontal="center" vertical="center"/>
    </xf>
    <xf numFmtId="0" fontId="25" fillId="0" borderId="4" xfId="2895" applyFont="1" applyBorder="1">
      <alignment vertical="center"/>
    </xf>
    <xf numFmtId="0" fontId="33" fillId="0" borderId="4" xfId="2895" applyBorder="1">
      <alignment vertical="center"/>
    </xf>
    <xf numFmtId="0" fontId="0" fillId="0" borderId="0" xfId="1109" applyFont="1"/>
    <xf numFmtId="0" fontId="34" fillId="0" borderId="0" xfId="1109" applyFont="1" applyFill="1" applyAlignment="1">
      <alignment horizontal="center"/>
    </xf>
    <xf numFmtId="0" fontId="35" fillId="0" borderId="0" xfId="1109" applyFont="1" applyFill="1" applyAlignment="1">
      <alignment vertical="center"/>
    </xf>
    <xf numFmtId="0" fontId="36" fillId="0" borderId="4" xfId="1109" applyFont="1" applyFill="1" applyBorder="1" applyAlignment="1">
      <alignment horizontal="center" vertical="center" wrapText="1"/>
    </xf>
    <xf numFmtId="0" fontId="37" fillId="0" borderId="4" xfId="0" applyNumberFormat="1" applyFont="1" applyFill="1" applyBorder="1" applyAlignment="1" applyProtection="1">
      <alignment horizontal="left" vertical="center"/>
    </xf>
    <xf numFmtId="195" fontId="0" fillId="0" borderId="4" xfId="0" applyNumberFormat="1" applyFont="1" applyFill="1" applyBorder="1" applyAlignment="1" applyProtection="1">
      <alignment horizontal="right" vertical="center"/>
    </xf>
    <xf numFmtId="3" fontId="30" fillId="0" borderId="4" xfId="0" applyNumberFormat="1" applyFont="1" applyBorder="1" applyAlignment="1">
      <alignment horizontal="right" vertical="center" wrapText="1"/>
    </xf>
    <xf numFmtId="193" fontId="38" fillId="0" borderId="4" xfId="0" applyNumberFormat="1" applyFont="1" applyBorder="1" applyAlignment="1">
      <alignment horizontal="right" vertical="center" wrapText="1"/>
    </xf>
    <xf numFmtId="193" fontId="0" fillId="0" borderId="4" xfId="0" applyNumberFormat="1" applyBorder="1" applyAlignment="1">
      <alignment horizontal="right" vertical="center"/>
    </xf>
    <xf numFmtId="0" fontId="39" fillId="0" borderId="4" xfId="0" applyNumberFormat="1" applyFont="1" applyFill="1" applyBorder="1" applyAlignment="1" applyProtection="1">
      <alignment horizontal="left" vertical="center"/>
    </xf>
    <xf numFmtId="0" fontId="0" fillId="0" borderId="4" xfId="0" applyBorder="1" applyAlignment="1">
      <alignment horizontal="right" vertical="center"/>
    </xf>
    <xf numFmtId="0" fontId="40" fillId="2" borderId="4" xfId="0" applyFont="1" applyFill="1" applyBorder="1" applyAlignment="1">
      <alignment horizontal="left" vertical="center" wrapText="1"/>
    </xf>
    <xf numFmtId="0" fontId="41" fillId="2" borderId="4" xfId="0" applyFont="1" applyFill="1" applyBorder="1" applyAlignment="1">
      <alignment horizontal="left" vertical="center" wrapText="1"/>
    </xf>
    <xf numFmtId="197" fontId="0" fillId="0" borderId="4" xfId="0" applyNumberFormat="1" applyFont="1" applyFill="1" applyBorder="1" applyAlignment="1">
      <alignment horizontal="right" vertical="center"/>
    </xf>
    <xf numFmtId="0" fontId="29" fillId="0" borderId="4" xfId="0" applyFont="1" applyBorder="1" applyAlignment="1">
      <alignment horizontal="left" vertical="center" wrapText="1"/>
    </xf>
    <xf numFmtId="1" fontId="36" fillId="0" borderId="4" xfId="908" applyNumberFormat="1" applyFont="1" applyFill="1" applyBorder="1" applyAlignment="1" applyProtection="1">
      <alignment vertical="center"/>
      <protection locked="0"/>
    </xf>
    <xf numFmtId="1" fontId="38" fillId="0" borderId="4" xfId="908" applyNumberFormat="1" applyFont="1" applyFill="1" applyBorder="1" applyAlignment="1" applyProtection="1">
      <alignment horizontal="left" vertical="center"/>
      <protection locked="0"/>
    </xf>
    <xf numFmtId="1" fontId="38" fillId="0" borderId="4" xfId="908" applyNumberFormat="1" applyFont="1" applyFill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8" fillId="0" borderId="4" xfId="908" applyNumberFormat="1" applyFont="1" applyFill="1" applyBorder="1" applyAlignment="1" applyProtection="1">
      <alignment vertical="center"/>
      <protection locked="0"/>
    </xf>
    <xf numFmtId="0" fontId="38" fillId="0" borderId="4" xfId="908" applyNumberFormat="1" applyFont="1" applyBorder="1" applyAlignment="1" applyProtection="1">
      <alignment vertical="center"/>
      <protection locked="0"/>
    </xf>
    <xf numFmtId="0" fontId="38" fillId="0" borderId="4" xfId="908" applyFont="1" applyFill="1" applyBorder="1"/>
    <xf numFmtId="0" fontId="36" fillId="0" borderId="4" xfId="908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193" fontId="24" fillId="0" borderId="4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/>
    </xf>
    <xf numFmtId="0" fontId="24" fillId="0" borderId="4" xfId="1109" applyFont="1" applyFill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0" fontId="42" fillId="0" borderId="4" xfId="1109" applyFont="1" applyFill="1" applyBorder="1" applyAlignment="1">
      <alignment horizontal="center" vertical="center"/>
    </xf>
    <xf numFmtId="1" fontId="23" fillId="0" borderId="4" xfId="1109" applyNumberFormat="1" applyFont="1" applyFill="1" applyBorder="1" applyAlignment="1" applyProtection="1">
      <alignment vertical="center"/>
      <protection locked="0"/>
    </xf>
    <xf numFmtId="1" fontId="24" fillId="0" borderId="4" xfId="1109" applyNumberFormat="1" applyFont="1" applyFill="1" applyBorder="1" applyAlignment="1" applyProtection="1">
      <alignment horizontal="left" vertical="center"/>
      <protection locked="0"/>
    </xf>
    <xf numFmtId="1" fontId="24" fillId="0" borderId="4" xfId="1109" applyNumberFormat="1" applyFont="1" applyFill="1" applyBorder="1" applyAlignment="1" applyProtection="1">
      <alignment vertical="center"/>
      <protection locked="0"/>
    </xf>
    <xf numFmtId="0" fontId="24" fillId="0" borderId="4" xfId="1109" applyFont="1" applyFill="1" applyBorder="1" applyAlignment="1">
      <alignment horizontal="left" vertical="center"/>
    </xf>
    <xf numFmtId="0" fontId="24" fillId="0" borderId="4" xfId="1109" applyFont="1" applyBorder="1" applyAlignment="1"/>
    <xf numFmtId="3" fontId="38" fillId="0" borderId="4" xfId="3797" applyNumberFormat="1" applyFont="1" applyFill="1" applyBorder="1" applyAlignment="1" applyProtection="1">
      <alignment vertical="center"/>
    </xf>
    <xf numFmtId="0" fontId="38" fillId="0" borderId="4" xfId="908" applyFont="1" applyFill="1" applyBorder="1" applyAlignment="1">
      <alignment horizontal="right"/>
    </xf>
    <xf numFmtId="0" fontId="38" fillId="0" borderId="4" xfId="0" applyFont="1" applyBorder="1" applyAlignment="1">
      <alignment horizontal="right" vertical="center" wrapText="1"/>
    </xf>
    <xf numFmtId="1" fontId="38" fillId="0" borderId="4" xfId="908" applyNumberFormat="1" applyFont="1" applyFill="1" applyBorder="1" applyAlignment="1" applyProtection="1">
      <alignment horizontal="right" vertical="center"/>
      <protection locked="0"/>
    </xf>
    <xf numFmtId="0" fontId="38" fillId="0" borderId="4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8" fillId="0" borderId="0" xfId="1109" applyFont="1" applyFill="1" applyAlignment="1">
      <alignment horizontal="center"/>
    </xf>
    <xf numFmtId="0" fontId="25" fillId="0" borderId="1" xfId="2263" applyFont="1" applyBorder="1">
      <alignment vertical="center"/>
    </xf>
    <xf numFmtId="0" fontId="24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/>
    </xf>
    <xf numFmtId="1" fontId="24" fillId="0" borderId="4" xfId="1109" applyNumberFormat="1" applyFont="1" applyFill="1" applyBorder="1" applyAlignment="1" applyProtection="1">
      <alignment horizontal="left" vertical="center" indent="1"/>
      <protection locked="0"/>
    </xf>
    <xf numFmtId="0" fontId="35" fillId="0" borderId="0" xfId="3885" applyFont="1" applyAlignment="1">
      <alignment vertical="top"/>
    </xf>
    <xf numFmtId="0" fontId="43" fillId="0" borderId="0" xfId="3885" applyFont="1">
      <alignment vertical="center"/>
    </xf>
    <xf numFmtId="0" fontId="0" fillId="0" borderId="0" xfId="3885" applyFont="1">
      <alignment vertical="center"/>
    </xf>
    <xf numFmtId="0" fontId="0" fillId="0" borderId="0" xfId="3885" applyFont="1" applyAlignment="1">
      <alignment horizontal="center" vertical="center"/>
    </xf>
    <xf numFmtId="0" fontId="44" fillId="0" borderId="0" xfId="3885" applyFont="1" applyAlignment="1">
      <alignment horizontal="center" vertical="center"/>
    </xf>
    <xf numFmtId="0" fontId="45" fillId="0" borderId="0" xfId="3885" applyFont="1" applyAlignment="1">
      <alignment horizontal="center" vertical="top" wrapText="1"/>
    </xf>
    <xf numFmtId="0" fontId="45" fillId="0" borderId="0" xfId="3885" applyFont="1" applyAlignment="1">
      <alignment horizontal="center" vertical="top"/>
    </xf>
    <xf numFmtId="0" fontId="46" fillId="0" borderId="0" xfId="3885" applyFont="1" applyAlignment="1">
      <alignment horizontal="center" vertical="center"/>
    </xf>
    <xf numFmtId="0" fontId="47" fillId="0" borderId="0" xfId="3885" applyFont="1" applyFill="1" applyAlignment="1">
      <alignment horizontal="left" vertical="center"/>
    </xf>
    <xf numFmtId="0" fontId="48" fillId="0" borderId="0" xfId="3885" applyFont="1" applyFill="1" applyAlignment="1">
      <alignment horizontal="center" vertical="center"/>
    </xf>
    <xf numFmtId="0" fontId="49" fillId="0" borderId="0" xfId="3885" applyFont="1" applyFill="1">
      <alignment vertical="center"/>
    </xf>
  </cellXfs>
  <cellStyles count="4991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?鹎%U龡&amp;H齲_x0001_C铣_x0014__x0007__x0001__x0001_ 3 2 2 6_2015财政决算公开" xfId="16"/>
    <cellStyle name="40% - 强调文字颜色 2 5 2 2" xfId="17"/>
    <cellStyle name="?鹎%U龡&amp;H齲_x0001_C铣_x0014__x0007__x0001__x0001_ 2 5 2 2" xfId="18"/>
    <cellStyle name="差" xfId="19" builtinId="27"/>
    <cellStyle name="20% - 强调文字颜色 2 2 3_2015财政决算公开" xfId="20"/>
    <cellStyle name="40% - 强调文字颜色 3 3 3 2" xfId="21"/>
    <cellStyle name="常规 31 2" xfId="22"/>
    <cellStyle name="常规 26 2" xfId="23"/>
    <cellStyle name="40% - 强调文字颜色 3" xfId="24" builtinId="39"/>
    <cellStyle name="?鹎%U龡&amp;H齲_x0001_C铣_x0014__x0007__x0001__x0001_ 3 3 3 2" xfId="25"/>
    <cellStyle name="?鹎%U龡&amp;H齲_x0001_C铣_x0014__x0007__x0001__x0001_ 3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已访问的超链接" xfId="36" builtinId="9"/>
    <cellStyle name="20% - 强调文字颜色 6 4 2 2" xfId="37"/>
    <cellStyle name="?鹎%U龡&amp;H齲_x0001_C铣_x0014__x0007__x0001__x0001_ 2 3 3 4" xfId="38"/>
    <cellStyle name="注释" xfId="39" builtinId="10"/>
    <cellStyle name="60% - 强调文字颜色 2 3" xfId="40"/>
    <cellStyle name="?鹎%U龡&amp;H齲_x0001_C铣_x0014__x0007__x0001__x0001_ 2 4 2 5 2" xfId="41"/>
    <cellStyle name="好 4 2 2 2" xfId="42"/>
    <cellStyle name="常规 12 2 2" xfId="43"/>
    <cellStyle name="?鹎%U龡&amp;H齲_x0001_C铣_x0014__x0007__x0001__x0001_ 2 3 5 2" xfId="44"/>
    <cellStyle name="?鹎%U龡&amp;H齲_x0001_C铣_x0014__x0007__x0001__x0001_ 3 2 2 3_2015财政决算公开" xfId="45"/>
    <cellStyle name="?鹎%U龡&amp;H齲_x0001_C铣_x0014__x0007__x0001__x0001_ 3 2 5_2015财政决算公开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警告文本" xfId="51" builtinId="11"/>
    <cellStyle name="常规 6 5" xfId="52"/>
    <cellStyle name="常规 4 4 3" xfId="53"/>
    <cellStyle name="常规 4 2 2 3" xfId="54"/>
    <cellStyle name="60% - 强调文字颜色 2 3 5" xfId="55"/>
    <cellStyle name="?鹎%U龡&amp;H齲_x0001_C铣_x0014__x0007__x0001__x0001_ 2 2 4 2 2" xfId="56"/>
    <cellStyle name="?鹎%U龡&amp;H齲_x0001_C铣_x0014__x0007__x0001__x0001_ 3 4 4 5" xfId="57"/>
    <cellStyle name="?鹎%U龡&amp;H齲_x0001_C铣_x0014__x0007__x0001__x0001_ 3 10" xfId="58"/>
    <cellStyle name="?鹎%U龡&amp;H齲_x0001_C铣_x0014__x0007__x0001__x0001_ 3 2 2 2 2 5" xfId="59"/>
    <cellStyle name="标题" xfId="60" builtinId="15"/>
    <cellStyle name="解释性文本" xfId="61" builtinId="53"/>
    <cellStyle name="标题 1 5 2" xfId="62"/>
    <cellStyle name="?鹎%U龡&amp;H齲_x0001_C铣_x0014__x0007__x0001__x0001_ 2 3 6 5" xfId="63"/>
    <cellStyle name="常规 13 2 3 2" xfId="64"/>
    <cellStyle name="?鹎%U龡&amp;H齲_x0001_C铣_x0014__x0007__x0001__x0001_ 2 4 5 3 2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输出" xfId="75" builtinId="21"/>
    <cellStyle name="20% - 强调文字颜色 2 4 2" xfId="76"/>
    <cellStyle name="强调文字颜色 2 2 3 3 2" xfId="77"/>
    <cellStyle name="?鹎%U龡&amp;H齲_x0001_C铣_x0014__x0007__x0001__x0001_ 2 2 2 2 3 3" xfId="78"/>
    <cellStyle name="?鹎%U龡&amp;H齲_x0001_C铣_x0014__x0007__x0001__x0001_ 3 4 7" xfId="79"/>
    <cellStyle name="?鹎%U龡&amp;H齲_x0001_C铣_x0014__x0007__x0001__x0001_ 3 2 2 2 5" xfId="80"/>
    <cellStyle name="40% - 强调文字颜色 6 3 3_2015财政决算公开" xfId="81"/>
    <cellStyle name="?鹎%U龡&amp;H齲_x0001_C铣_x0014__x0007__x0001__x0001_ 3 2 4 5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4 2 2" xfId="99"/>
    <cellStyle name="?鹎%U龡&amp;H齲_x0001_C铣_x0014__x0007__x0001__x0001_ 2 5 3" xfId="100"/>
    <cellStyle name="好" xfId="101" builtinId="26"/>
    <cellStyle name="差_F00DC810C49E00C2E0430A3413167AE0" xfId="102"/>
    <cellStyle name="差 2 3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20% - 强调文字颜色 1" xfId="110" builtinId="30"/>
    <cellStyle name="百分比 3 5 2" xfId="111"/>
    <cellStyle name="常规 2 3 2 2 5" xfId="112"/>
    <cellStyle name="?鹎%U龡&amp;H齲_x0001_C铣_x0014__x0007__x0001__x0001_ 2 4 4 3 2" xfId="113"/>
    <cellStyle name="?鹎%U龡&amp;H齲_x0001_C铣_x0014__x0007__x0001__x0001_ 2 4 9 2" xfId="114"/>
    <cellStyle name="40% - 强调文字颜色 1" xfId="115" builtinId="31"/>
    <cellStyle name="?鹎%U龡&amp;H齲_x0001_C铣_x0014__x0007__x0001__x0001_ 2 2 2 2 3 3 2" xfId="116"/>
    <cellStyle name="20% - 强调文字颜色 2" xfId="117" builtinId="34"/>
    <cellStyle name="?鹎%U龡&amp;H齲_x0001_C铣_x0014__x0007__x0001__x0001_ 3 4 7 2" xfId="118"/>
    <cellStyle name="?鹎%U龡&amp;H齲_x0001_C铣_x0014__x0007__x0001__x0001_ 3 2 2 2 5 2" xfId="119"/>
    <cellStyle name="?鹎%U龡&amp;H齲_x0001_C铣_x0014__x0007__x0001__x0001_ 2" xfId="120"/>
    <cellStyle name="输入 2 2 2 3" xfId="121"/>
    <cellStyle name="40% - 强调文字颜色 2" xfId="122" builtinId="35"/>
    <cellStyle name="千位分隔 2 2 4 2" xfId="123"/>
    <cellStyle name="强调文字颜色 3" xfId="124" builtinId="37"/>
    <cellStyle name="常规 2 2 2 6" xfId="125"/>
    <cellStyle name="40% - 强调文字颜色 4 2 3 4" xfId="126"/>
    <cellStyle name="?鹎%U龡&amp;H齲_x0001_C铣_x0014__x0007__x0001__x0001_ 2 2 3 2 2 2" xfId="127"/>
    <cellStyle name="?鹎%U龡&amp;H齲_x0001_C铣_x0014__x0007__x0001__x0001_ 2 3 2_2015财政决算公开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千位分隔 2 2 4 4" xfId="139"/>
    <cellStyle name="强调文字颜色 5" xfId="140" builtinId="45"/>
    <cellStyle name="常规 2 2 2 8" xfId="141"/>
    <cellStyle name="百分比 3 2 3 2" xfId="142"/>
    <cellStyle name="60% - 强调文字颜色 6 5 2" xfId="143"/>
    <cellStyle name="?鹎%U龡&amp;H齲_x0001_C铣_x0014__x0007__x0001__x0001_ 2 2 3 6 2" xfId="144"/>
    <cellStyle name="60% - 强调文字颜色 3 3 2 2 3" xfId="145"/>
    <cellStyle name="?鹎%U龡&amp;H齲_x0001_C铣_x0014__x0007__x0001__x0001_ 3 4 4 2 2" xfId="146"/>
    <cellStyle name="?鹎%U龡&amp;H齲_x0001_C铣_x0014__x0007__x0001__x0001_ 3 2 2 2 2 2 2" xfId="147"/>
    <cellStyle name="?鹎%U龡&amp;H齲_x0001_C铣_x0014__x0007__x0001__x0001_ 2 2 2 3 2 2" xfId="148"/>
    <cellStyle name="40% - 强调文字颜色 5" xfId="149" builtinId="47"/>
    <cellStyle name="60% - 强调文字颜色 5" xfId="150" builtinId="48"/>
    <cellStyle name="60% - 着色 6 2" xfId="151"/>
    <cellStyle name="适中 3 2 2 2 2" xfId="152"/>
    <cellStyle name="20% - 强调文字颜色 1 2_2015财政决算公开" xfId="153"/>
    <cellStyle name="常规 13 2 2 2" xfId="154"/>
    <cellStyle name="40% - 强调文字颜色 6 6 3" xfId="155"/>
    <cellStyle name="60% - 强调文字颜色 4 2 4 3" xfId="156"/>
    <cellStyle name="?鹎%U龡&amp;H齲_x0001_C铣_x0014__x0007__x0001__x0001_ 2 4 5 2 2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常规 7 2 2 2 2" xfId="163"/>
    <cellStyle name="?鹎%U龡&amp;H齲_x0001_C铣_x0014__x0007__x0001__x0001_ 2 2 2 2 4 2 2" xfId="164"/>
    <cellStyle name="常规 48 3" xfId="165"/>
    <cellStyle name="?鹎%U龡&amp;H齲_x0001_C铣_x0014__x0007__x0001__x0001_ 3 2 2 3 4 2" xfId="166"/>
    <cellStyle name="?鹎%U龡&amp;H齲_x0001_C铣_x0014__x0007__x0001__x0001_ 3 2 5 4 2" xfId="167"/>
    <cellStyle name="60% - 强调文字颜色 6" xfId="168" builtinId="52"/>
    <cellStyle name="20% - 强调文字颜色 4 3 2_2015财政决算公开" xfId="169"/>
    <cellStyle name="?鹎%U龡&amp;H齲_x0001_C铣_x0014__x0007__x0001__x0001_ 2 2 2 2 2 3" xfId="170"/>
    <cellStyle name="?鹎%U龡&amp;H齲_x0001_C铣_x0014__x0007__x0001__x0001_ 3 2 3 5" xfId="171"/>
    <cellStyle name="?鹎%U龡&amp;H齲_x0001_C铣_x0014__x0007__x0001__x0001_ 2 2 2 2 2 3 2" xfId="172"/>
    <cellStyle name="?鹎%U龡&amp;H齲_x0001_C铣_x0014__x0007__x0001__x0001_ 3 3 7 2" xfId="173"/>
    <cellStyle name="?鹎%U龡&amp;H齲_x0001_C铣_x0014__x0007__x0001__x0001_ 2 2 2 3_2015财政决算公开" xfId="174"/>
    <cellStyle name="?鹎%U龡&amp;H齲_x0001_C铣_x0014__x0007__x0001__x0001_ 3 2 3 5 2" xfId="175"/>
    <cellStyle name="标题 5 3 2_2015财政决算公开" xfId="176"/>
    <cellStyle name="?鹎%U龡&amp;H齲_x0001_C铣_x0014__x0007__x0001__x0001_ 2 2" xfId="177"/>
    <cellStyle name="链接单元格 3 2 3" xfId="178"/>
    <cellStyle name="货币 2 3 3 3" xfId="179"/>
    <cellStyle name="常规 11 5" xfId="180"/>
    <cellStyle name="?鹎%U龡&amp;H齲_x0001_C铣_x0014__x0007__x0001__x0001_ 2 2 8" xfId="181"/>
    <cellStyle name="常规 2 4 2 2 5" xfId="182"/>
    <cellStyle name="?鹎%U龡&amp;H齲_x0001_C铣_x0014__x0007__x0001__x0001_ 2 2 11 2" xfId="183"/>
    <cellStyle name="?鹎%U龡&amp;H齲_x0001_C铣_x0014__x0007__x0001__x0001_ 2 4 2 3 3 2" xfId="184"/>
    <cellStyle name="20% - 强调文字颜色 2 2 2 2 2" xfId="185"/>
    <cellStyle name="20% - 强调文字颜色 1 9" xfId="186"/>
    <cellStyle name="?鹎%U龡&amp;H齲_x0001_C铣_x0014__x0007__x0001__x0001_ 3 2 2 4 5" xfId="187"/>
    <cellStyle name="20% - 强调文字颜色 2 6 2" xfId="188"/>
    <cellStyle name="?鹎%U龡&amp;H齲_x0001_C铣_x0014__x0007__x0001__x0001_ 3 2 2 5 2 2" xfId="189"/>
    <cellStyle name="?鹎%U龡&amp;H齲_x0001_C铣_x0014__x0007__x0001__x0001_ 2 2 2" xfId="190"/>
    <cellStyle name="解释性文本 3 3" xfId="191"/>
    <cellStyle name="?鹎%U龡&amp;H齲_x0001_C铣_x0014__x0007__x0001__x0001_ 2 2 8 2" xfId="192"/>
    <cellStyle name="货币 2 3 3 3 2" xfId="193"/>
    <cellStyle name="?鹎%U龡&amp;H齲_x0001_C铣_x0014__x0007__x0001__x0001_ 2 3 2 4 3" xfId="194"/>
    <cellStyle name="?鹎%U龡&amp;H齲_x0001_C铣_x0014__x0007__x0001__x0001_ 2 2 2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3 2 4 3 2" xfId="199"/>
    <cellStyle name="?鹎%U龡&amp;H齲_x0001_C铣_x0014__x0007__x0001__x0001_" xfId="200"/>
    <cellStyle name="?鹎%U龡&amp;H齲_x0001_C铣_x0014__x0007__x0001__x0001_ 2 2 10" xfId="201"/>
    <cellStyle name="?鹎%U龡&amp;H齲_x0001_C铣_x0014__x0007__x0001__x0001_ 2 4 2 3 2" xfId="202"/>
    <cellStyle name="40% - 强调文字颜色 6 3 2 4" xfId="203"/>
    <cellStyle name="?鹎%U龡&amp;H齲_x0001_C铣_x0014__x0007__x0001__x0001_ 2 2 2 10" xfId="204"/>
    <cellStyle name="千位分隔 4 3 3 2" xfId="205"/>
    <cellStyle name="?鹎%U龡&amp;H齲_x0001_C铣_x0014__x0007__x0001__x0001_ 2 2 3" xfId="206"/>
    <cellStyle name="常规 5 5 2 2" xfId="207"/>
    <cellStyle name="?鹎%U龡&amp;H齲_x0001_C铣_x0014__x0007__x0001__x0001_ 2 3 2 4 4" xfId="208"/>
    <cellStyle name="?鹎%U龡&amp;H齲_x0001_C铣_x0014__x0007__x0001__x0001_ 3 3 3_2015财政决算公开" xfId="209"/>
    <cellStyle name="?鹎%U龡&amp;H齲_x0001_C铣_x0014__x0007__x0001__x0001_ 2 2 10 2" xfId="210"/>
    <cellStyle name="常规 7 2 2 3" xfId="211"/>
    <cellStyle name="40% - 强调文字颜色 2 5 2_2015财政决算公开" xfId="212"/>
    <cellStyle name="?鹎%U龡&amp;H齲_x0001_C铣_x0014__x0007__x0001__x0001_ 2 2 2 2 4 3" xfId="213"/>
    <cellStyle name="?鹎%U龡&amp;H齲_x0001_C铣_x0014__x0007__x0001__x0001_ 3 2 2 3 5" xfId="214"/>
    <cellStyle name="?鹎%U龡&amp;H齲_x0001_C铣_x0014__x0007__x0001__x0001_ 2 4 2 3 2 2" xfId="215"/>
    <cellStyle name="?鹎%U龡&amp;H齲_x0001_C铣_x0014__x0007__x0001__x0001_ 3 2 5 5" xfId="216"/>
    <cellStyle name="?鹎%U龡&amp;H齲_x0001_C铣_x0014__x0007__x0001__x0001_ 2 2 11" xfId="217"/>
    <cellStyle name="常规 2 4 2 3 2" xfId="218"/>
    <cellStyle name="?鹎%U龡&amp;H齲_x0001_C铣_x0014__x0007__x0001__x0001_ 2 2 2 2 4_2015财政决算公开" xfId="219"/>
    <cellStyle name="?鹎%U龡&amp;H齲_x0001_C铣_x0014__x0007__x0001__x0001_ 2 4 2 3 3" xfId="220"/>
    <cellStyle name="常规 2 2 2 2 3_2015财政决算公开" xfId="221"/>
    <cellStyle name="20% - 强调文字颜色 2 6" xfId="222"/>
    <cellStyle name="强调文字颜色 2 2 3 5" xfId="223"/>
    <cellStyle name="?鹎%U龡&amp;H齲_x0001_C铣_x0014__x0007__x0001__x0001_ 3 2 2 5 2" xfId="224"/>
    <cellStyle name="?鹎%U龡&amp;H齲_x0001_C铣_x0014__x0007__x0001__x0001_ 4 5_2015财政决算公开" xfId="225"/>
    <cellStyle name="?鹎%U龡&amp;H齲_x0001_C铣_x0014__x0007__x0001__x0001_ 2 2 12" xfId="226"/>
    <cellStyle name="?鹎%U龡&amp;H齲_x0001_C铣_x0014__x0007__x0001__x0001_ 2 4 2 3 4" xfId="227"/>
    <cellStyle name="检查单元格 2 3 2 2" xfId="228"/>
    <cellStyle name="60% - 强调文字颜色 4 4 3 2" xfId="229"/>
    <cellStyle name="20% - 强调文字颜色 2 7" xfId="230"/>
    <cellStyle name="?鹎%U龡&amp;H齲_x0001_C铣_x0014__x0007__x0001__x0001_ 3 2 2 5 3" xfId="231"/>
    <cellStyle name="?鹎%U龡&amp;H齲_x0001_C铣_x0014__x0007__x0001__x0001_ 2 2 2 2 2" xfId="232"/>
    <cellStyle name="?鹎%U龡&amp;H齲_x0001_C铣_x0014__x0007__x0001__x0001_ 2 2 2 2 2 2" xfId="233"/>
    <cellStyle name="?鹎%U龡&amp;H齲_x0001_C铣_x0014__x0007__x0001__x0001_ 3 2 3 4" xfId="234"/>
    <cellStyle name="百分比 2 4 3" xfId="235"/>
    <cellStyle name="?鹎%U龡&amp;H齲_x0001_C铣_x0014__x0007__x0001__x0001_ 2 2 2 2 2 2 2" xfId="236"/>
    <cellStyle name="?鹎%U龡&amp;H齲_x0001_C铣_x0014__x0007__x0001__x0001_ 4 6 4" xfId="237"/>
    <cellStyle name="?鹎%U龡&amp;H齲_x0001_C铣_x0014__x0007__x0001__x0001_ 3 2 3 4 2" xfId="238"/>
    <cellStyle name="?鹎%U龡&amp;H齲_x0001_C铣_x0014__x0007__x0001__x0001_ 4 4 4 2" xfId="239"/>
    <cellStyle name="?鹎%U龡&amp;H齲_x0001_C铣_x0014__x0007__x0001__x0001_ 2 2 2 2 2 4" xfId="240"/>
    <cellStyle name="?鹎%U龡&amp;H齲_x0001_C铣_x0014__x0007__x0001__x0001_ 3 2 3 2 2 2" xfId="241"/>
    <cellStyle name="?鹎%U龡&amp;H齲_x0001_C铣_x0014__x0007__x0001__x0001_ 3 2 3 6" xfId="242"/>
    <cellStyle name="60% - 强调文字颜色 4 3 2 2 3" xfId="243"/>
    <cellStyle name="?鹎%U龡&amp;H齲_x0001_C铣_x0014__x0007__x0001__x0001_ 2 2 2 2 2 4 2" xfId="244"/>
    <cellStyle name="常规 4 2 9" xfId="245"/>
    <cellStyle name="?鹎%U龡&amp;H齲_x0001_C铣_x0014__x0007__x0001__x0001_ 3 2 3 6 2" xfId="246"/>
    <cellStyle name="?鹎%U龡&amp;H齲_x0001_C铣_x0014__x0007__x0001__x0001_ 2 2 2 2 2 5" xfId="247"/>
    <cellStyle name="?鹎%U龡&amp;H齲_x0001_C铣_x0014__x0007__x0001__x0001_ 3 2 3 7" xfId="248"/>
    <cellStyle name="?鹎%U龡&amp;H齲_x0001_C铣_x0014__x0007__x0001__x0001_ 2 2 2 2 2_2015财政决算公开" xfId="249"/>
    <cellStyle name="货币 2 7 2" xfId="250"/>
    <cellStyle name="?鹎%U龡&amp;H齲_x0001_C铣_x0014__x0007__x0001__x0001_ 2 2 3 2 3" xfId="251"/>
    <cellStyle name="?鹎%U龡&amp;H齲_x0001_C铣_x0014__x0007__x0001__x0001_ 2 2 2 2 3" xfId="252"/>
    <cellStyle name="?鹎%U龡&amp;H齲_x0001_C铣_x0014__x0007__x0001__x0001_ 2 2 2 2 3 2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3 2 4 4" xfId="256"/>
    <cellStyle name="?鹎%U龡&amp;H齲_x0001_C铣_x0014__x0007__x0001__x0001_ 2 2 2 2 3 2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3 2 4 4 2" xfId="261"/>
    <cellStyle name="?鹎%U龡&amp;H齲_x0001_C铣_x0014__x0007__x0001__x0001_ 3 4 8" xfId="262"/>
    <cellStyle name="?鹎%U龡&amp;H齲_x0001_C铣_x0014__x0007__x0001__x0001_ 3 2 2 2 6" xfId="263"/>
    <cellStyle name="好_司法部2010年度中央部门决算（草案）报" xfId="264"/>
    <cellStyle name="?鹎%U龡&amp;H齲_x0001_C铣_x0014__x0007__x0001__x0001_ 2 2 2 2 3 4" xfId="265"/>
    <cellStyle name="?鹎%U龡&amp;H齲_x0001_C铣_x0014__x0007__x0001__x0001_ 3 2 3 2 3 2" xfId="266"/>
    <cellStyle name="常规 7 2 2" xfId="267"/>
    <cellStyle name="?鹎%U龡&amp;H齲_x0001_C铣_x0014__x0007__x0001__x0001_ 2 2 2 2 4" xfId="268"/>
    <cellStyle name="常规 7 2 2 2" xfId="269"/>
    <cellStyle name="?鹎%U龡&amp;H齲_x0001_C铣_x0014__x0007__x0001__x0001_ 2 2 2 2 4 2" xfId="270"/>
    <cellStyle name="?鹎%U龡&amp;H齲_x0001_C铣_x0014__x0007__x0001__x0001_ 3 2 2 3 4" xfId="271"/>
    <cellStyle name="?鹎%U龡&amp;H齲_x0001_C铣_x0014__x0007__x0001__x0001_ 3 2 5 4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?鹎%U龡&amp;H齲_x0001_C铣_x0014__x0007__x0001__x0001_ 2 2 2 2 4 5" xfId="278"/>
    <cellStyle name="输入 3 3 2" xfId="279"/>
    <cellStyle name="常规 7 2 3" xfId="280"/>
    <cellStyle name="?鹎%U龡&amp;H齲_x0001_C铣_x0014__x0007__x0001__x0001_ 2 2 2 2 5" xfId="281"/>
    <cellStyle name="常规 7 2 3 2" xfId="282"/>
    <cellStyle name="?鹎%U龡&amp;H齲_x0001_C铣_x0014__x0007__x0001__x0001_ 2 2 2 2 5 2" xfId="283"/>
    <cellStyle name="?鹎%U龡&amp;H齲_x0001_C铣_x0014__x0007__x0001__x0001_ 2 4 2 2 5" xfId="284"/>
    <cellStyle name="常规 5 2 3 2 2" xfId="285"/>
    <cellStyle name="60% - 强调文字颜色 4 4 2 3" xfId="286"/>
    <cellStyle name="20% - 强调文字颜色 1 8" xfId="287"/>
    <cellStyle name="?鹎%U龡&amp;H齲_x0001_C铣_x0014__x0007__x0001__x0001_ 3 2 2 4 4" xfId="288"/>
    <cellStyle name="常规 7 2 4" xfId="289"/>
    <cellStyle name="?鹎%U龡&amp;H齲_x0001_C铣_x0014__x0007__x0001__x0001_ 2 2 2 2 6" xfId="290"/>
    <cellStyle name="常规 2 2 2 2 5" xfId="291"/>
    <cellStyle name="?鹎%U龡&amp;H齲_x0001_C铣_x0014__x0007__x0001__x0001_ 2 3 4 3 2" xfId="292"/>
    <cellStyle name="?鹎%U龡&amp;H齲_x0001_C铣_x0014__x0007__x0001__x0001_ 2 2 2 2 6 2" xfId="293"/>
    <cellStyle name="检查单元格 2 3 2 3" xfId="294"/>
    <cellStyle name="常规 5 2 3 3 2" xfId="295"/>
    <cellStyle name="样式 1" xfId="296"/>
    <cellStyle name="20% - 强调文字颜色 2 8" xfId="297"/>
    <cellStyle name="?鹎%U龡&amp;H齲_x0001_C铣_x0014__x0007__x0001__x0001_ 3 2 2 5 4" xfId="298"/>
    <cellStyle name="常规 7 2 5" xfId="299"/>
    <cellStyle name="?鹎%U龡&amp;H齲_x0001_C铣_x0014__x0007__x0001__x0001_ 2 2 2 2 7" xfId="300"/>
    <cellStyle name="常规 5 2 3 4" xfId="301"/>
    <cellStyle name="常规 13 4 2" xfId="302"/>
    <cellStyle name="?鹎%U龡&amp;H齲_x0001_C铣_x0014__x0007__x0001__x0001_ 2 4 7 2" xfId="303"/>
    <cellStyle name="常规 12 3_2015财政决算公开" xfId="304"/>
    <cellStyle name="?鹎%U龡&amp;H齲_x0001_C铣_x0014__x0007__x0001__x0001_ 2 2 2 2 7 2" xfId="305"/>
    <cellStyle name="?鹎%U龡&amp;H齲_x0001_C铣_x0014__x0007__x0001__x0001_ 2 3 6_2015财政决算公开" xfId="306"/>
    <cellStyle name="警告文本 2 3" xfId="307"/>
    <cellStyle name="20% - 强调文字颜色 1 4 2 2 2" xfId="308"/>
    <cellStyle name="?鹎%U龡&amp;H齲_x0001_C铣_x0014__x0007__x0001__x0001_ 2 4 2 4 5" xfId="309"/>
    <cellStyle name="20% - 强调文字颜色 3 8" xfId="310"/>
    <cellStyle name="?鹎%U龡&amp;H齲_x0001_C铣_x0014__x0007__x0001__x0001_ 3 2 2 6 4" xfId="311"/>
    <cellStyle name="?鹎%U龡&amp;H齲_x0001_C铣_x0014__x0007__x0001__x0001_ 2 2 2 2 8" xfId="312"/>
    <cellStyle name="20% - 强调文字颜色 3 3 3 3" xfId="313"/>
    <cellStyle name="?鹎%U龡&amp;H齲_x0001_C铣_x0014__x0007__x0001__x0001_ 2 2 2 2_2015财政决算公开" xfId="314"/>
    <cellStyle name="好 4 4" xfId="315"/>
    <cellStyle name="常规 14" xfId="316"/>
    <cellStyle name="?鹎%U龡&amp;H齲_x0001_C铣_x0014__x0007__x0001__x0001_ 2 2 2 6 4 2" xfId="317"/>
    <cellStyle name="?鹎%U龡&amp;H齲_x0001_C铣_x0014__x0007__x0001__x0001_ 2 2 2 3" xfId="318"/>
    <cellStyle name="?鹎%U龡&amp;H齲_x0001_C铣_x0014__x0007__x0001__x0001_ 2 2 2 3 2" xfId="319"/>
    <cellStyle name="?鹎%U龡&amp;H齲_x0001_C铣_x0014__x0007__x0001__x0001_ 2 2 2 3 3" xfId="320"/>
    <cellStyle name="链接单元格 2 2 2 2" xfId="321"/>
    <cellStyle name="货币 2 2 3 2 2" xfId="322"/>
    <cellStyle name="常规 2 5 4" xfId="323"/>
    <cellStyle name="?鹎%U龡&amp;H齲_x0001_C铣_x0014__x0007__x0001__x0001_ 3 2 3 2_2015财政决算公开" xfId="324"/>
    <cellStyle name="?鹎%U龡&amp;H齲_x0001_C铣_x0014__x0007__x0001__x0001_ 2 2 2 3 3 2" xfId="325"/>
    <cellStyle name="?鹎%U龡&amp;H齲_x0001_C铣_x0014__x0007__x0001__x0001_ 3 2 3 2 4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常规 7 3 2 2" xfId="330"/>
    <cellStyle name="?鹎%U龡&amp;H齲_x0001_C铣_x0014__x0007__x0001__x0001_ 2 2 2 3 4 2" xfId="331"/>
    <cellStyle name="?鹎%U龡&amp;H齲_x0001_C铣_x0014__x0007__x0001__x0001_ 3 2 3 3 4" xfId="332"/>
    <cellStyle name="常规 7 3 3" xfId="333"/>
    <cellStyle name="?鹎%U龡&amp;H齲_x0001_C铣_x0014__x0007__x0001__x0001_ 2 2 2 3 5" xfId="334"/>
    <cellStyle name="标题 4 2" xfId="335"/>
    <cellStyle name="?鹎%U龡&amp;H齲_x0001_C铣_x0014__x0007__x0001__x0001_ 2 3 2 3 2 2" xfId="336"/>
    <cellStyle name="?鹎%U龡&amp;H齲_x0001_C铣_x0014__x0007__x0001__x0001_ 2 2 2 4" xfId="337"/>
    <cellStyle name="?鹎%U龡&amp;H齲_x0001_C铣_x0014__x0007__x0001__x0001_ 2 3 10" xfId="338"/>
    <cellStyle name="60% - 强调文字颜色 6 2_2015财政决算公开" xfId="339"/>
    <cellStyle name="?鹎%U龡&amp;H齲_x0001_C铣_x0014__x0007__x0001__x0001_ 2 2 2 4 2" xfId="340"/>
    <cellStyle name="常规 2 6 3" xfId="341"/>
    <cellStyle name="?鹎%U龡&amp;H齲_x0001_C铣_x0014__x0007__x0001__x0001_ 2 2 3 3_2015财政决算公开" xfId="342"/>
    <cellStyle name="?鹎%U龡&amp;H齲_x0001_C铣_x0014__x0007__x0001__x0001_ 2 2 2 4 2 2" xfId="343"/>
    <cellStyle name="60% - 强调文字颜色 5 3 2 2" xfId="344"/>
    <cellStyle name="?鹎%U龡&amp;H齲_x0001_C铣_x0014__x0007__x0001__x0001_ 2 2 2 8" xfId="345"/>
    <cellStyle name="?鹎%U龡&amp;H齲_x0001_C铣_x0014__x0007__x0001__x0001_ 2 2 2 4 3" xfId="346"/>
    <cellStyle name="?鹎%U龡&amp;H齲_x0001_C铣_x0014__x0007__x0001__x0001_ 2 2 2 4 3 2" xfId="347"/>
    <cellStyle name="检查单元格 3 2 2 2" xfId="348"/>
    <cellStyle name="?鹎%U龡&amp;H齲_x0001_C铣_x0014__x0007__x0001__x0001_ 2 2 3 8" xfId="349"/>
    <cellStyle name="60% - 强调文字颜色 5 3 3 2" xfId="350"/>
    <cellStyle name="40% - 强调文字颜色 5 3 2 3 2" xfId="351"/>
    <cellStyle name="?鹎%U龡&amp;H齲_x0001_C铣_x0014__x0007__x0001__x0001_ 3 4 4 4" xfId="352"/>
    <cellStyle name="?鹎%U龡&amp;H齲_x0001_C铣_x0014__x0007__x0001__x0001_ 3 2 2 2 2 4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2 2 2 4 4 2" xfId="357"/>
    <cellStyle name="?鹎%U龡&amp;H齲_x0001_C铣_x0014__x0007__x0001__x0001_ 3 4 5 4" xfId="358"/>
    <cellStyle name="?鹎%U龡&amp;H齲_x0001_C铣_x0014__x0007__x0001__x0001_ 3 2 2 2 3 4" xfId="359"/>
    <cellStyle name="常规 7 4 3" xfId="360"/>
    <cellStyle name="20% - 强调文字颜色 1 2 2 2 2" xfId="361"/>
    <cellStyle name="?鹎%U龡&amp;H齲_x0001_C铣_x0014__x0007__x0001__x0001_ 2 2 2 4 5" xfId="362"/>
    <cellStyle name="解释性文本 2 3 2" xfId="363"/>
    <cellStyle name="?鹎%U龡&amp;H齲_x0001_C铣_x0014__x0007__x0001__x0001_ 2 2 7 2 2" xfId="364"/>
    <cellStyle name="检查单元格 3 2 4" xfId="365"/>
    <cellStyle name="60% - 强调文字颜色 5 3 5" xfId="366"/>
    <cellStyle name="标题 5 2" xfId="367"/>
    <cellStyle name="20% - 强调文字颜色 5 3 3_2015财政决算公开" xfId="368"/>
    <cellStyle name="?鹎%U龡&amp;H齲_x0001_C铣_x0014__x0007__x0001__x0001_ 2 3 2 3 3 2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解释性文本 7" xfId="374"/>
    <cellStyle name="差 4" xfId="375"/>
    <cellStyle name="?鹎%U龡&amp;H齲_x0001_C铣_x0014__x0007__x0001__x0001_ 2 2 2 5 2 2" xfId="376"/>
    <cellStyle name="60% - 强调文字颜色 5 4 2 2" xfId="377"/>
    <cellStyle name="?鹎%U龡&amp;H齲_x0001_C铣_x0014__x0007__x0001__x0001_ 3 3 2 4 3" xfId="378"/>
    <cellStyle name="?鹎%U龡&amp;H齲_x0001_C铣_x0014__x0007__x0001__x0001_ 2 3 2 8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好 2 4" xfId="388"/>
    <cellStyle name="40% - 强调文字颜色 5 3" xfId="389"/>
    <cellStyle name="?鹎%U龡&amp;H齲_x0001_C铣_x0014__x0007__x0001__x0001_ 2 2 2 6 2 2" xfId="390"/>
    <cellStyle name="60% - 强调文字颜色 5 5 2 2" xfId="391"/>
    <cellStyle name="?鹎%U龡&amp;H齲_x0001_C铣_x0014__x0007__x0001__x0001_ 5 3" xfId="392"/>
    <cellStyle name="强调文字颜色 4 2 3 2 3" xfId="393"/>
    <cellStyle name="?鹎%U龡&amp;H齲_x0001_C铣_x0014__x0007__x0001__x0001_ 2 4 2 8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40% - 强调文字颜色 6 2 4 2 2" xfId="400"/>
    <cellStyle name="?鹎%U龡&amp;H齲_x0001_C铣_x0014__x0007__x0001__x0001_ 2 2 2 6 4" xfId="401"/>
    <cellStyle name="?鹎%U龡&amp;H齲_x0001_C铣_x0014__x0007__x0001__x0001_ 2 2 2 6 5" xfId="402"/>
    <cellStyle name="?鹎%U龡&amp;H齲_x0001_C铣_x0014__x0007__x0001__x0001_ 2 2 7 4 2" xfId="403"/>
    <cellStyle name="?鹎%U龡&amp;H齲_x0001_C铣_x0014__x0007__x0001__x0001_ 3 2 2 3 2 2" xfId="404"/>
    <cellStyle name="?鹎%U龡&amp;H齲_x0001_C铣_x0014__x0007__x0001__x0001_ 2 2 2 6_2015财政决算公开" xfId="405"/>
    <cellStyle name="?鹎%U龡&amp;H齲_x0001_C铣_x0014__x0007__x0001__x0001_ 3 2 5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?鹎%U龡&amp;H齲_x0001_C铣_x0014__x0007__x0001__x0001_ 2 2 2_2015财政决算公开" xfId="415"/>
    <cellStyle name="?鹎%U龡&amp;H齲_x0001_C铣_x0014__x0007__x0001__x0001_ 2 2 4" xfId="416"/>
    <cellStyle name="20% - 强调文字颜色 1 3 2 2 2" xfId="417"/>
    <cellStyle name="?鹎%U龡&amp;H齲_x0001_C铣_x0014__x0007__x0001__x0001_ 2 3 2 4 5" xfId="418"/>
    <cellStyle name="?鹎%U龡&amp;H齲_x0001_C铣_x0014__x0007__x0001__x0001_ 2 2 3 2" xfId="419"/>
    <cellStyle name="?鹎%U龡&amp;H齲_x0001_C铣_x0014__x0007__x0001__x0001_ 2 3 2 4 4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20% - 强调文字颜色 1 2 4 2" xfId="432"/>
    <cellStyle name="?鹎%U龡&amp;H齲_x0001_C铣_x0014__x0007__x0001__x0001_ 2 2 3 2_2015财政决算公开" xfId="433"/>
    <cellStyle name="解释性文本 4 3" xfId="434"/>
    <cellStyle name="?鹎%U龡&amp;H齲_x0001_C铣_x0014__x0007__x0001__x0001_ 2 2 9 2" xfId="435"/>
    <cellStyle name="?鹎%U龡&amp;H齲_x0001_C铣_x0014__x0007__x0001__x0001_ 2 3 2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2 3 3 2 2" xfId="439"/>
    <cellStyle name="?鹎%U龡&amp;H齲_x0001_C铣_x0014__x0007__x0001__x0001_ 2 4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常规 8 3 2" xfId="445"/>
    <cellStyle name="60% - 强调文字颜色 1 3 2 2 2 2" xfId="446"/>
    <cellStyle name="?鹎%U龡&amp;H齲_x0001_C铣_x0014__x0007__x0001__x0001_ 2 2 3 3 4" xfId="447"/>
    <cellStyle name="60% - 强调文字颜色 6 2 4" xfId="448"/>
    <cellStyle name="60% - 强调文字颜色 2 5 3 2" xfId="449"/>
    <cellStyle name="?鹎%U龡&amp;H齲_x0001_C铣_x0014__x0007__x0001__x0001_ 3 4 5_2015财政决算公开" xfId="450"/>
    <cellStyle name="?鹎%U龡&amp;H齲_x0001_C铣_x0014__x0007__x0001__x0001_ 3 2 2 2 3_2015财政决算公开" xfId="451"/>
    <cellStyle name="?鹎%U龡&amp;H齲_x0001_C铣_x0014__x0007__x0001__x0001_ 2 2 3 4" xfId="452"/>
    <cellStyle name="百分比 2 2 2 4" xfId="453"/>
    <cellStyle name="?鹎%U龡&amp;H齲_x0001_C铣_x0014__x0007__x0001__x0001_ 2 2 3 4 2 2" xfId="454"/>
    <cellStyle name="千位分隔 2 2 2 4 2" xfId="455"/>
    <cellStyle name="60% - 强调文字颜色 6 3 2 2" xfId="456"/>
    <cellStyle name="?鹎%U龡&amp;H齲_x0001_C铣_x0014__x0007__x0001__x0001_ 3 2 2 8" xfId="457"/>
    <cellStyle name="货币 2 9 2" xfId="458"/>
    <cellStyle name="?鹎%U龡&amp;H齲_x0001_C铣_x0014__x0007__x0001__x0001_ 2 2 3 4 3" xfId="459"/>
    <cellStyle name="?鹎%U龡&amp;H齲_x0001_C铣_x0014__x0007__x0001__x0001_ 2 2 3 4 3 2" xfId="460"/>
    <cellStyle name="千位分隔 2 2 2 5 2" xfId="461"/>
    <cellStyle name="检查单元格 4 2 2 2" xfId="462"/>
    <cellStyle name="?鹎%U龡&amp;H齲_x0001_C铣_x0014__x0007__x0001__x0001_ 3 2 3 8" xfId="463"/>
    <cellStyle name="60% - 强调文字颜色 6 3 3 2" xfId="464"/>
    <cellStyle name="常规 8 4 2" xfId="465"/>
    <cellStyle name="常规 4 2 4 2 2" xfId="466"/>
    <cellStyle name="?鹎%U龡&amp;H齲_x0001_C铣_x0014__x0007__x0001__x0001_ 2 2 3 4 4" xfId="467"/>
    <cellStyle name="?鹎%U龡&amp;H齲_x0001_C铣_x0014__x0007__x0001__x0001_ 2 2 3 4 4 2" xfId="468"/>
    <cellStyle name="?鹎%U龡&amp;H齲_x0001_C铣_x0014__x0007__x0001__x0001_ 3 2 2 2 8" xfId="469"/>
    <cellStyle name="40% - 强调文字颜色 5 2 3_2015财政决算公开" xfId="470"/>
    <cellStyle name="?鹎%U龡&amp;H齲_x0001_C铣_x0014__x0007__x0001__x0001_ 2 2 3 5" xfId="471"/>
    <cellStyle name="?鹎%U龡&amp;H齲_x0001_C铣_x0014__x0007__x0001__x0001_ 2 2 3 5 2" xfId="472"/>
    <cellStyle name="?鹎%U龡&amp;H齲_x0001_C铣_x0014__x0007__x0001__x0001_ 2 2 3 6" xfId="473"/>
    <cellStyle name="差 3 2 3 2" xfId="474"/>
    <cellStyle name="?鹎%U龡&amp;H齲_x0001_C铣_x0014__x0007__x0001__x0001_ 3 4 4 2" xfId="475"/>
    <cellStyle name="?鹎%U龡&amp;H齲_x0001_C铣_x0014__x0007__x0001__x0001_ 3 2 2 2 2 2" xfId="476"/>
    <cellStyle name="差 5 2 3" xfId="477"/>
    <cellStyle name="?鹎%U龡&amp;H齲_x0001_C铣_x0014__x0007__x0001__x0001_ 3 2 4 2 2" xfId="478"/>
    <cellStyle name="?鹎%U龡&amp;H齲_x0001_C铣_x0014__x0007__x0001__x0001_ 2 2 3 7" xfId="479"/>
    <cellStyle name="?鹎%U龡&amp;H齲_x0001_C铣_x0014__x0007__x0001__x0001_ 3 4 4 3" xfId="480"/>
    <cellStyle name="?鹎%U龡&amp;H齲_x0001_C铣_x0014__x0007__x0001__x0001_ 3 2 2 2 2 3" xfId="481"/>
    <cellStyle name="?鹎%U龡&amp;H齲_x0001_C铣_x0014__x0007__x0001__x0001_ 2 2 3 7 2" xfId="482"/>
    <cellStyle name="千位[0]_，" xfId="483"/>
    <cellStyle name="?鹎%U龡&amp;H齲_x0001_C铣_x0014__x0007__x0001__x0001_ 3 4 4 3 2" xfId="484"/>
    <cellStyle name="?鹎%U龡&amp;H齲_x0001_C铣_x0014__x0007__x0001__x0001_ 3 2 2 2 2 3 2" xfId="485"/>
    <cellStyle name="?鹎%U龡&amp;H齲_x0001_C铣_x0014__x0007__x0001__x0001_ 2 2 4 2" xfId="486"/>
    <cellStyle name="20% - 强调文字颜色 3 2 4 2 2" xfId="487"/>
    <cellStyle name="?鹎%U龡&amp;H齲_x0001_C铣_x0014__x0007__x0001__x0001_ 2 2 4 3" xfId="488"/>
    <cellStyle name="?鹎%U龡&amp;H齲_x0001_C铣_x0014__x0007__x0001__x0001_ 2 2 4 3 2" xfId="489"/>
    <cellStyle name="?鹎%U龡&amp;H齲_x0001_C铣_x0014__x0007__x0001__x0001_ 2 2 4 4" xfId="490"/>
    <cellStyle name="?鹎%U龡&amp;H齲_x0001_C铣_x0014__x0007__x0001__x0001_ 2 4 2 2_2015财政决算公开" xfId="491"/>
    <cellStyle name="?鹎%U龡&amp;H齲_x0001_C铣_x0014__x0007__x0001__x0001_ 2 2 4 4 2" xfId="492"/>
    <cellStyle name="20% - 强调文字颜色 5 2 2 2 2 2" xfId="493"/>
    <cellStyle name="?鹎%U龡&amp;H齲_x0001_C铣_x0014__x0007__x0001__x0001_ 2 2 4 5" xfId="494"/>
    <cellStyle name="20% - 强调文字颜色 4 6 2" xfId="495"/>
    <cellStyle name="?鹎%U龡&amp;H齲_x0001_C铣_x0014__x0007__x0001__x0001_ 2 2 4_2015财政决算公开" xfId="496"/>
    <cellStyle name="?鹎%U龡&amp;H齲_x0001_C铣_x0014__x0007__x0001__x0001_ 3 4 6 5" xfId="497"/>
    <cellStyle name="?鹎%U龡&amp;H齲_x0001_C铣_x0014__x0007__x0001__x0001_ 3 2 2 2 4 5" xfId="498"/>
    <cellStyle name="常规 11 2" xfId="499"/>
    <cellStyle name="?鹎%U龡&amp;H齲_x0001_C铣_x0014__x0007__x0001__x0001_ 2 2 5" xfId="500"/>
    <cellStyle name="烹拳 [0]_laroux" xfId="501"/>
    <cellStyle name="常规 11 2 2" xfId="502"/>
    <cellStyle name="?鹎%U龡&amp;H齲_x0001_C铣_x0014__x0007__x0001__x0001_ 2 2 5 2" xfId="503"/>
    <cellStyle name="常规 11 2 2 2" xfId="504"/>
    <cellStyle name="60% - 强调文字颜色 3 3 5" xfId="505"/>
    <cellStyle name="60% - 强调文字颜色 2 2 4 3" xfId="506"/>
    <cellStyle name="?鹎%U龡&amp;H齲_x0001_C铣_x0014__x0007__x0001__x0001_ 2 2 5 2 2" xfId="507"/>
    <cellStyle name="常规 11 2 3" xfId="508"/>
    <cellStyle name="?鹎%U龡&amp;H齲_x0001_C铣_x0014__x0007__x0001__x0001_ 2 2 5 3" xfId="509"/>
    <cellStyle name="常规 11 2 3 2" xfId="510"/>
    <cellStyle name="?鹎%U龡&amp;H齲_x0001_C铣_x0014__x0007__x0001__x0001_ 2 2 5 3 2" xfId="511"/>
    <cellStyle name="?鹎%U龡&amp;H齲_x0001_C铣_x0014__x0007__x0001__x0001_ 2 2 5 4" xfId="512"/>
    <cellStyle name="强调文字颜色 1 3 3 2 2" xfId="513"/>
    <cellStyle name="常规 11 2 4" xfId="514"/>
    <cellStyle name="?鹎%U龡&amp;H齲_x0001_C铣_x0014__x0007__x0001__x0001_ 2 2 5 4 2" xfId="515"/>
    <cellStyle name="?鹎%U龡&amp;H齲_x0001_C铣_x0014__x0007__x0001__x0001_ 2 4 4 2 2" xfId="516"/>
    <cellStyle name="40% - 强调文字颜色 5 6 3" xfId="517"/>
    <cellStyle name="60% - 强调文字颜色 2 3 2 2 3" xfId="518"/>
    <cellStyle name="?鹎%U龡&amp;H齲_x0001_C铣_x0014__x0007__x0001__x0001_ 2 2 5 5" xfId="519"/>
    <cellStyle name="常规 11 2 5" xfId="520"/>
    <cellStyle name="?鹎%U龡&amp;H齲_x0001_C铣_x0014__x0007__x0001__x0001_ 2 4 5 4" xfId="521"/>
    <cellStyle name="常规 13 2 4" xfId="522"/>
    <cellStyle name="?鹎%U龡&amp;H齲_x0001_C铣_x0014__x0007__x0001__x0001_ 2 2 5_2015财政决算公开" xfId="523"/>
    <cellStyle name="?鹎%U龡&amp;H齲_x0001_C铣_x0014__x0007__x0001__x0001_ 3 2 2 2 7 2" xfId="524"/>
    <cellStyle name="?鹎%U龡&amp;H齲_x0001_C铣_x0014__x0007__x0001__x0001_ 2 2 6" xfId="525"/>
    <cellStyle name="?鹎%U龡&amp;H齲_x0001_C铣_x0014__x0007__x0001__x0001_ 3 4 9 2" xfId="526"/>
    <cellStyle name="常规 11 3" xfId="527"/>
    <cellStyle name="?鹎%U龡&amp;H齲_x0001_C铣_x0014__x0007__x0001__x0001_ 2 3 2 2 3" xfId="528"/>
    <cellStyle name="?鹎%U龡&amp;H齲_x0001_C铣_x0014__x0007__x0001__x0001_ 2 2 6 2" xfId="529"/>
    <cellStyle name="40% - 强调文字颜色 2 3 2 2 3" xfId="530"/>
    <cellStyle name="常规 11 3 2" xfId="531"/>
    <cellStyle name="?鹎%U龡&amp;H齲_x0001_C铣_x0014__x0007__x0001__x0001_ 2 3 2 2 3 2" xfId="532"/>
    <cellStyle name="?鹎%U龡&amp;H齲_x0001_C铣_x0014__x0007__x0001__x0001_ 2 2 6 2 2" xfId="533"/>
    <cellStyle name="60% - 强调文字颜色 4 3 5" xfId="534"/>
    <cellStyle name="常规 11 3 2 2" xfId="535"/>
    <cellStyle name="常规 18" xfId="536"/>
    <cellStyle name="常规 23" xfId="537"/>
    <cellStyle name="检查单元格 2 2 4" xfId="538"/>
    <cellStyle name="?鹎%U龡&amp;H齲_x0001_C铣_x0014__x0007__x0001__x0001_ 2 3 2 2 4" xfId="539"/>
    <cellStyle name="?鹎%U龡&amp;H齲_x0001_C铣_x0014__x0007__x0001__x0001_ 2 2 6 3" xfId="540"/>
    <cellStyle name="常规 11 3 3" xfId="541"/>
    <cellStyle name="?鹎%U龡&amp;H齲_x0001_C铣_x0014__x0007__x0001__x0001_ 2 3 2 2 4 2" xfId="542"/>
    <cellStyle name="?鹎%U龡&amp;H齲_x0001_C铣_x0014__x0007__x0001__x0001_ 2 2 6 3 2" xfId="543"/>
    <cellStyle name="常规 68" xfId="544"/>
    <cellStyle name="检查单元格 2 3 4" xfId="545"/>
    <cellStyle name="?鹎%U龡&amp;H齲_x0001_C铣_x0014__x0007__x0001__x0001_ 2 3 2 2 5" xfId="546"/>
    <cellStyle name="?鹎%U龡&amp;H齲_x0001_C铣_x0014__x0007__x0001__x0001_ 2 2 6 4" xfId="547"/>
    <cellStyle name="表标题 2 2 2" xfId="548"/>
    <cellStyle name="常规 11 3 4" xfId="549"/>
    <cellStyle name="?鹎%U龡&amp;H齲_x0001_C铣_x0014__x0007__x0001__x0001_ 2 2 6_2015财政决算公开" xfId="550"/>
    <cellStyle name="?鹎%U龡&amp;H齲_x0001_C铣_x0014__x0007__x0001__x0001_ 2 2 7" xfId="551"/>
    <cellStyle name="常规 11 4" xfId="552"/>
    <cellStyle name="货币 2 3 3 2" xfId="553"/>
    <cellStyle name="链接单元格 3 2 2" xfId="554"/>
    <cellStyle name="?鹎%U龡&amp;H齲_x0001_C铣_x0014__x0007__x0001__x0001_ 2 3 2 3 3" xfId="555"/>
    <cellStyle name="标题 5" xfId="556"/>
    <cellStyle name="常规 11 4 2" xfId="557"/>
    <cellStyle name="货币 2 3 3 2 2" xfId="558"/>
    <cellStyle name="?鹎%U龡&amp;H齲_x0001_C铣_x0014__x0007__x0001__x0001_ 2 2 7 2" xfId="559"/>
    <cellStyle name="解释性文本 2 3" xfId="560"/>
    <cellStyle name="链接单元格 3 2 2 2" xfId="561"/>
    <cellStyle name="?鹎%U龡&amp;H齲_x0001_C铣_x0014__x0007__x0001__x0001_ 2 3 2 3 4" xfId="562"/>
    <cellStyle name="标题 6" xfId="563"/>
    <cellStyle name="?鹎%U龡&amp;H齲_x0001_C铣_x0014__x0007__x0001__x0001_ 2 2 7 3" xfId="564"/>
    <cellStyle name="解释性文本 2 4" xfId="565"/>
    <cellStyle name="?鹎%U龡&amp;H齲_x0001_C铣_x0014__x0007__x0001__x0001_ 2 2 7 3 2" xfId="566"/>
    <cellStyle name="?鹎%U龡&amp;H齲_x0001_C铣_x0014__x0007__x0001__x0001_ 2 4 10" xfId="567"/>
    <cellStyle name="常规 2 2 2 2_2015财政决算公开" xfId="568"/>
    <cellStyle name="?鹎%U龡&amp;H齲_x0001_C铣_x0014__x0007__x0001__x0001_ 2 2 7 4" xfId="569"/>
    <cellStyle name="表标题 2 3 2" xfId="570"/>
    <cellStyle name="?鹎%U龡&amp;H齲_x0001_C铣_x0014__x0007__x0001__x0001_ 2 4 4 4 2" xfId="571"/>
    <cellStyle name="注释 2 4 3" xfId="572"/>
    <cellStyle name="20% - 强调文字颜色 3 5_2015财政决算公开" xfId="573"/>
    <cellStyle name="常规 2 3 2 3 5" xfId="574"/>
    <cellStyle name="?鹎%U龡&amp;H齲_x0001_C铣_x0014__x0007__x0001__x0001_ 2 2 7 5" xfId="575"/>
    <cellStyle name="?鹎%U龡&amp;H齲_x0001_C铣_x0014__x0007__x0001__x0001_ 2 2 7_2015财政决算公开" xfId="576"/>
    <cellStyle name="60% - 强调文字颜色 6 2 5 2" xfId="577"/>
    <cellStyle name="解释性文本 3 2 2 2" xfId="578"/>
    <cellStyle name="?鹎%U龡&amp;H齲_x0001_C铣_x0014__x0007__x0001__x0001_ 2 3" xfId="579"/>
    <cellStyle name="60% - 强调文字颜色 2 7 2" xfId="580"/>
    <cellStyle name="?鹎%U龡&amp;H齲_x0001_C铣_x0014__x0007__x0001__x0001_ 2 2 9" xfId="581"/>
    <cellStyle name="?鹎%U龡&amp;H齲_x0001_C铣_x0014__x0007__x0001__x0001_ 4 10" xfId="582"/>
    <cellStyle name="常规 11 6" xfId="583"/>
    <cellStyle name="货币 2 3 3 4" xfId="584"/>
    <cellStyle name="?鹎%U龡&amp;H齲_x0001_C铣_x0014__x0007__x0001__x0001_ 3 2 3 3 3" xfId="585"/>
    <cellStyle name="40% - 强调文字颜色 2 2_2015财政决算公开" xfId="586"/>
    <cellStyle name="?鹎%U龡&amp;H齲_x0001_C铣_x0014__x0007__x0001__x0001_ 2 2_2015财政决算公开" xfId="587"/>
    <cellStyle name="常规 28 3" xfId="588"/>
    <cellStyle name="货币 3 2 8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20% - 强调文字颜色 5 2 3 2 2" xfId="598"/>
    <cellStyle name="?鹎%U龡&amp;H齲_x0001_C铣_x0014__x0007__x0001__x0001_ 2 3 2 3_2015财政决算公开" xfId="599"/>
    <cellStyle name="40% - 强调文字颜色 3 7 2" xfId="600"/>
    <cellStyle name="?鹎%U龡&amp;H齲_x0001_C铣_x0014__x0007__x0001__x0001_ 2 3 2 4" xfId="601"/>
    <cellStyle name="?鹎%U龡&amp;H齲_x0001_C铣_x0014__x0007__x0001__x0001_ 2 3 2 4 2" xfId="602"/>
    <cellStyle name="?鹎%U龡&amp;H齲_x0001_C铣_x0014__x0007__x0001__x0001_ 2 3 4_2015财政决算公开" xfId="603"/>
    <cellStyle name="常规 8 3 3" xfId="604"/>
    <cellStyle name="?鹎%U龡&amp;H齲_x0001_C铣_x0014__x0007__x0001__x0001_ 2 3 2 4 2 2" xfId="605"/>
    <cellStyle name="?鹎%U龡&amp;H齲_x0001_C铣_x0014__x0007__x0001__x0001_ 3 2 2 2 2 4 2" xfId="606"/>
    <cellStyle name="?鹎%U龡&amp;H齲_x0001_C铣_x0014__x0007__x0001__x0001_ 3 4 4 4 2" xfId="607"/>
    <cellStyle name="40% - 着色 4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?鹎%U龡&amp;H齲_x0001_C铣_x0014__x0007__x0001__x0001_ 3 2 2 5_2015财政决算公开" xfId="614"/>
    <cellStyle name="货币 4 9" xfId="615"/>
    <cellStyle name="?鹎%U龡&amp;H齲_x0001_C铣_x0014__x0007__x0001__x0001_ 2 3 2 7" xfId="616"/>
    <cellStyle name="?鹎%U龡&amp;H齲_x0001_C铣_x0014__x0007__x0001__x0001_ 3 3 2 4 2" xfId="617"/>
    <cellStyle name="?鹎%U龡&amp;H齲_x0001_C铣_x0014__x0007__x0001__x0001_ 2 3 2 7 2" xfId="618"/>
    <cellStyle name="?鹎%U龡&amp;H齲_x0001_C铣_x0014__x0007__x0001__x0001_ 3 3 2 4 2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?鹎%U龡&amp;H齲_x0001_C铣_x0014__x0007__x0001__x0001_ 2 3 3 5" xfId="625"/>
    <cellStyle name="标题 1 2 2" xfId="626"/>
    <cellStyle name="?鹎%U龡&amp;H齲_x0001_C铣_x0014__x0007__x0001__x0001_ 3 2 5" xfId="627"/>
    <cellStyle name="后继超级链接 3 2" xfId="628"/>
    <cellStyle name="?鹎%U龡&amp;H齲_x0001_C铣_x0014__x0007__x0001__x0001_ 3 2 2 3" xfId="629"/>
    <cellStyle name="?鹎%U龡&amp;H齲_x0001_C铣_x0014__x0007__x0001__x0001_ 2 3 3_2015财政决算公开" xfId="630"/>
    <cellStyle name="?鹎%U龡&amp;H齲_x0001_C铣_x0014__x0007__x0001__x0001_ 2 3 4" xfId="631"/>
    <cellStyle name="40% - 强调文字颜色 6 5_2015财政决算公开" xfId="632"/>
    <cellStyle name="?鹎%U龡&amp;H齲_x0001_C铣_x0014__x0007__x0001__x0001_ 2 3_2015财政决算公开" xfId="633"/>
    <cellStyle name="?鹎%U龡&amp;H齲_x0001_C铣_x0014__x0007__x0001__x0001_ 2 3 4 2" xfId="634"/>
    <cellStyle name="?鹎%U龡&amp;H齲_x0001_C铣_x0014__x0007__x0001__x0001_ 2 3 4 2 2" xfId="635"/>
    <cellStyle name="60% - 强调文字颜色 2 2 2 2 3" xfId="636"/>
    <cellStyle name="?鹎%U龡&amp;H齲_x0001_C铣_x0014__x0007__x0001__x0001_ 2 3 4 3" xfId="637"/>
    <cellStyle name="40% - 强调文字颜色 4 2 2 2_2015财政决算公开" xfId="638"/>
    <cellStyle name="?鹎%U龡&amp;H齲_x0001_C铣_x0014__x0007__x0001__x0001_ 2 3 4 4" xfId="639"/>
    <cellStyle name="?鹎%U龡&amp;H齲_x0001_C铣_x0014__x0007__x0001__x0001_ 2 3 4 4 2" xfId="640"/>
    <cellStyle name="常规 2 2 2 3 5" xfId="641"/>
    <cellStyle name="?鹎%U龡&amp;H齲_x0001_C铣_x0014__x0007__x0001__x0001_ 2 3 4 5" xfId="642"/>
    <cellStyle name="标题 1 3 2" xfId="643"/>
    <cellStyle name="?鹎%U龡&amp;H齲_x0001_C铣_x0014__x0007__x0001__x0001_ 2 3 5" xfId="644"/>
    <cellStyle name="常规 12 2" xfId="645"/>
    <cellStyle name="好 4 2 2" xfId="646"/>
    <cellStyle name="?鹎%U龡&amp;H齲_x0001_C铣_x0014__x0007__x0001__x0001_ 2 3 5 2 2" xfId="647"/>
    <cellStyle name="60% - 强调文字颜色 2 2 3 2 3" xfId="648"/>
    <cellStyle name="60% - 强调文字颜色 3 2 4 3" xfId="649"/>
    <cellStyle name="常规 12 2 2 2" xfId="650"/>
    <cellStyle name="千位分隔 2 2 8" xfId="651"/>
    <cellStyle name="?鹎%U龡&amp;H齲_x0001_C铣_x0014__x0007__x0001__x0001_ 2 3 5 3 2" xfId="652"/>
    <cellStyle name="常规 12 2 3 2" xfId="653"/>
    <cellStyle name="常规 2 2 3 2 5" xfId="654"/>
    <cellStyle name="?鹎%U龡&amp;H齲_x0001_C铣_x0014__x0007__x0001__x0001_ 2 3 5_2015财政决算公开" xfId="655"/>
    <cellStyle name="20% - 强调文字颜色 5 6 3" xfId="656"/>
    <cellStyle name="60% - 强调文字颜色 1 5 2 2" xfId="657"/>
    <cellStyle name="常规 12 2_2015财政决算公开" xfId="658"/>
    <cellStyle name="?鹎%U龡&amp;H齲_x0001_C铣_x0014__x0007__x0001__x0001_ 2 3 6" xfId="659"/>
    <cellStyle name="常规 12 3" xfId="660"/>
    <cellStyle name="好 4 2 3" xfId="661"/>
    <cellStyle name="?鹎%U龡&amp;H齲_x0001_C铣_x0014__x0007__x0001__x0001_ 2 3 6 2" xfId="662"/>
    <cellStyle name="常规 12 3 2" xfId="663"/>
    <cellStyle name="?鹎%U龡&amp;H齲_x0001_C铣_x0014__x0007__x0001__x0001_ 2 3 6 2 2" xfId="664"/>
    <cellStyle name="常规 12 3 2 2" xfId="665"/>
    <cellStyle name="?鹎%U龡&amp;H齲_x0001_C铣_x0014__x0007__x0001__x0001_ 2 3 6 3" xfId="666"/>
    <cellStyle name="常规 12 3 3" xfId="667"/>
    <cellStyle name="霓付_laroux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?鹎%U龡&amp;H齲_x0001_C铣_x0014__x0007__x0001__x0001_ 2 4 5_2015财政决算公开" xfId="673"/>
    <cellStyle name="40% - 强调文字颜色 1 4 4" xfId="674"/>
    <cellStyle name="常规 13 2_2015财政决算公开" xfId="675"/>
    <cellStyle name="?鹎%U龡&amp;H齲_x0001_C铣_x0014__x0007__x0001__x0001_ 2 3 6 4 2" xfId="676"/>
    <cellStyle name="?鹎%U龡&amp;H齲_x0001_C铣_x0014__x0007__x0001__x0001_ 2 3 7" xfId="677"/>
    <cellStyle name="常规 12 4" xfId="678"/>
    <cellStyle name="货币 2 3 4 2" xfId="679"/>
    <cellStyle name="链接单元格 3 3 2" xfId="680"/>
    <cellStyle name="?鹎%U龡&amp;H齲_x0001_C铣_x0014__x0007__x0001__x0001_ 2 3 7 2" xfId="681"/>
    <cellStyle name="常规 12 4 2" xfId="682"/>
    <cellStyle name="货币 2 3 4 2 2" xfId="683"/>
    <cellStyle name="?鹎%U龡&amp;H齲_x0001_C铣_x0014__x0007__x0001__x0001_ 3 2" xfId="684"/>
    <cellStyle name="?鹎%U龡&amp;H齲_x0001_C铣_x0014__x0007__x0001__x0001_ 3 3 3 2 2" xfId="685"/>
    <cellStyle name="?鹎%U龡&amp;H齲_x0001_C铣_x0014__x0007__x0001__x0001_ 2 3 8" xfId="686"/>
    <cellStyle name="常规 12 5" xfId="687"/>
    <cellStyle name="货币 2 3 4 3" xfId="688"/>
    <cellStyle name="?鹎%U龡&amp;H齲_x0001_C铣_x0014__x0007__x0001__x0001_ 3 2 2" xfId="689"/>
    <cellStyle name="?鹎%U龡&amp;H齲_x0001_C铣_x0014__x0007__x0001__x0001_ 2 3 8 2" xfId="690"/>
    <cellStyle name="常规 12 5 2" xfId="691"/>
    <cellStyle name="货币 2 3 4 3 2" xfId="692"/>
    <cellStyle name="?鹎%U龡&amp;H齲_x0001_C铣_x0014__x0007__x0001__x0001_ 2 3 9" xfId="693"/>
    <cellStyle name="常规 12 6" xfId="694"/>
    <cellStyle name="货币 2 3 4 4" xfId="695"/>
    <cellStyle name="?鹎%U龡&amp;H齲_x0001_C铣_x0014__x0007__x0001__x0001_ 2 3 9 2" xfId="696"/>
    <cellStyle name="货币 2 3 4 4 2" xfId="697"/>
    <cellStyle name="?鹎%U龡&amp;H齲_x0001_C铣_x0014__x0007__x0001__x0001_ 2 4 2" xfId="698"/>
    <cellStyle name="差 2 3 2 2" xfId="699"/>
    <cellStyle name="?鹎%U龡&amp;H齲_x0001_C铣_x0014__x0007__x0001__x0001_ 2 5 3 2" xfId="700"/>
    <cellStyle name="好 2" xfId="701"/>
    <cellStyle name="?鹎%U龡&amp;H齲_x0001_C铣_x0014__x0007__x0001__x0001_ 2 4 2 2 2" xfId="702"/>
    <cellStyle name="?鹎%U龡&amp;H齲_x0001_C铣_x0014__x0007__x0001__x0001_ 3 3 2 2_2015财政决算公开" xfId="703"/>
    <cellStyle name="40% - 强调文字颜色 3 6 3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?鹎%U龡&amp;H齲_x0001_C铣_x0014__x0007__x0001__x0001_ 3 2 2 4 2" xfId="708"/>
    <cellStyle name="?鹎%U龡&amp;H齲_x0001_C铣_x0014__x0007__x0001__x0001_ 3 6 4" xfId="709"/>
    <cellStyle name="20% - 强调文字颜色 1 6" xfId="710"/>
    <cellStyle name="?鹎%U龡&amp;H齲_x0001_C铣_x0014__x0007__x0001__x0001_ 2 4 2 2 3" xfId="711"/>
    <cellStyle name="?鹎%U龡&amp;H齲_x0001_C铣_x0014__x0007__x0001__x0001_ 3 2 6 2 2" xfId="712"/>
    <cellStyle name="?鹎%U龡&amp;H齲_x0001_C铣_x0014__x0007__x0001__x0001_ 3 2 2 4 2 2" xfId="713"/>
    <cellStyle name="20% - 强调文字颜色 1 6 2" xfId="714"/>
    <cellStyle name="?鹎%U龡&amp;H齲_x0001_C铣_x0014__x0007__x0001__x0001_ 2 4 2 2 3 2" xfId="715"/>
    <cellStyle name="?鹎%U龡&amp;H齲_x0001_C铣_x0014__x0007__x0001__x0001_ 3 2 6 3" xfId="716"/>
    <cellStyle name="?鹎%U龡&amp;H齲_x0001_C铣_x0014__x0007__x0001__x0001_ 3 2 2 4 3" xfId="717"/>
    <cellStyle name="20% - 强调文字颜色 1 7" xfId="718"/>
    <cellStyle name="60% - 强调文字颜色 4 4 2 2" xfId="719"/>
    <cellStyle name="?鹎%U龡&amp;H齲_x0001_C铣_x0014__x0007__x0001__x0001_ 2 4 2 2 4" xfId="720"/>
    <cellStyle name="货币 3 2 3 3 2" xfId="721"/>
    <cellStyle name="?鹎%U龡&amp;H齲_x0001_C铣_x0014__x0007__x0001__x0001_ 3 2 6 3 2" xfId="722"/>
    <cellStyle name="?鹎%U龡&amp;H齲_x0001_C铣_x0014__x0007__x0001__x0001_ 3 2 2 4 3 2" xfId="723"/>
    <cellStyle name="20% - 强调文字颜色 1 7 2" xfId="724"/>
    <cellStyle name="60% - 强调文字颜色 4 4 2 2 2" xfId="725"/>
    <cellStyle name="?鹎%U龡&amp;H齲_x0001_C铣_x0014__x0007__x0001__x0001_ 2 4 2 2 4 2" xfId="726"/>
    <cellStyle name="?鹎%U龡&amp;H齲_x0001_C铣_x0014__x0007__x0001__x0001_ 2 5 4" xfId="727"/>
    <cellStyle name="差 2 3 3" xfId="728"/>
    <cellStyle name="?鹎%U龡&amp;H齲_x0001_C铣_x0014__x0007__x0001__x0001_ 2 4 2 3" xfId="729"/>
    <cellStyle name="?鹎%U龡&amp;H齲_x0001_C铣_x0014__x0007__x0001__x0001_ 3 2 2 2 4 2 2" xfId="730"/>
    <cellStyle name="?鹎%U龡&amp;H齲_x0001_C铣_x0014__x0007__x0001__x0001_ 3 4 6 2 2" xfId="731"/>
    <cellStyle name="20% - 强调文字颜色 2 2 7" xfId="732"/>
    <cellStyle name="?鹎%U龡&amp;H齲_x0001_C铣_x0014__x0007__x0001__x0001_ 2 4 2 3_2015财政决算公开" xfId="733"/>
    <cellStyle name="常规 2 4 2 8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?鹎%U龡&amp;H齲_x0001_C铣_x0014__x0007__x0001__x0001_ 3 2 2 6 2" xfId="738"/>
    <cellStyle name="20% - 强调文字颜色 3 6" xfId="739"/>
    <cellStyle name="?鹎%U龡&amp;H齲_x0001_C铣_x0014__x0007__x0001__x0001_ 2 4 2 4 3" xfId="740"/>
    <cellStyle name="百分比 2 2 2 2 2" xfId="741"/>
    <cellStyle name="?鹎%U龡&amp;H齲_x0001_C铣_x0014__x0007__x0001__x0001_ 3 2 3 4 5" xfId="742"/>
    <cellStyle name="20% - 强调文字颜色 2 2 3 2 2" xfId="743"/>
    <cellStyle name="?鹎%U龡&amp;H齲_x0001_C铣_x0014__x0007__x0001__x0001_ 3 2 2 6 2 2" xfId="744"/>
    <cellStyle name="20% - 强调文字颜色 3 6 2" xfId="745"/>
    <cellStyle name="?鹎%U龡&amp;H齲_x0001_C铣_x0014__x0007__x0001__x0001_ 2 4 2 4 3 2" xfId="746"/>
    <cellStyle name="?鹎%U龡&amp;H齲_x0001_C铣_x0014__x0007__x0001__x0001_ 3 3 6 5" xfId="747"/>
    <cellStyle name="百分比 2 2 2 2 2 2" xfId="748"/>
    <cellStyle name="千位分隔 11" xfId="749"/>
    <cellStyle name="?鹎%U龡&amp;H齲_x0001_C铣_x0014__x0007__x0001__x0001_ 3 2 2 6 3" xfId="750"/>
    <cellStyle name="20% - 强调文字颜色 3 7" xfId="751"/>
    <cellStyle name="检查单元格 2 3 3 2" xfId="752"/>
    <cellStyle name="?鹎%U龡&amp;H齲_x0001_C铣_x0014__x0007__x0001__x0001_ 2 4 2 4 4" xfId="753"/>
    <cellStyle name="常规 4 2 2 3 2 2" xfId="754"/>
    <cellStyle name="百分比 2 2 2 2 3" xfId="755"/>
    <cellStyle name="警告文本 2 2" xfId="756"/>
    <cellStyle name="?鹎%U龡&amp;H齲_x0001_C铣_x0014__x0007__x0001__x0001_ 3 2 2 6 3 2" xfId="757"/>
    <cellStyle name="20% - 强调文字颜色 3 7 2" xfId="758"/>
    <cellStyle name="?鹎%U龡&amp;H齲_x0001_C铣_x0014__x0007__x0001__x0001_ 2 4 2 4 4 2" xfId="759"/>
    <cellStyle name="汇总 2 2 3" xfId="760"/>
    <cellStyle name="警告文本 2 2 2" xfId="761"/>
    <cellStyle name="?鹎%U龡&amp;H齲_x0001_C铣_x0014__x0007__x0001__x0001_ 2 4 2 4_2015财政决算公开" xfId="762"/>
    <cellStyle name="?鹎%U龡&amp;H齲_x0001_C铣_x0014__x0007__x0001__x0001_ 3 4 2 5" xfId="763"/>
    <cellStyle name="?鹎%U龡&amp;H齲_x0001_C铣_x0014__x0007__x0001__x0001_ 2 4 2 5" xfId="764"/>
    <cellStyle name="?鹎%U龡&amp;H齲_x0001_C铣_x0014__x0007__x0001__x0001_ 2 4 2 6 2" xfId="765"/>
    <cellStyle name="?鹎%U龡&amp;H齲_x0001_C铣_x0014__x0007__x0001__x0001_ 2 4 2 7" xfId="766"/>
    <cellStyle name="?鹎%U龡&amp;H齲_x0001_C铣_x0014__x0007__x0001__x0001_ 3 3 3 4 2" xfId="767"/>
    <cellStyle name="强调文字颜色 4 2 3 2 2" xfId="768"/>
    <cellStyle name="?鹎%U龡&amp;H齲_x0001_C铣_x0014__x0007__x0001__x0001_ 5 2" xfId="769"/>
    <cellStyle name="?鹎%U龡&amp;H齲_x0001_C铣_x0014__x0007__x0001__x0001_ 2 4 2 7 2" xfId="770"/>
    <cellStyle name="强调文字颜色 4 2 3 2 2 2" xfId="771"/>
    <cellStyle name="?鹎%U龡&amp;H齲_x0001_C铣_x0014__x0007__x0001__x0001_ 5 2 2" xfId="772"/>
    <cellStyle name="?鹎%U龡&amp;H齲_x0001_C铣_x0014__x0007__x0001__x0001_ 2 4 2_2015财政决算公开" xfId="773"/>
    <cellStyle name="?鹎%U龡&amp;H齲_x0001_C铣_x0014__x0007__x0001__x0001_ 2 4 3" xfId="774"/>
    <cellStyle name="差 2 2 2" xfId="775"/>
    <cellStyle name="解释性文本 5 2 2" xfId="776"/>
    <cellStyle name="?鹎%U龡&amp;H齲_x0001_C铣_x0014__x0007__x0001__x0001_ 2 4 3 2" xfId="777"/>
    <cellStyle name="差 2 2 2 2" xfId="778"/>
    <cellStyle name="?鹎%U龡&amp;H齲_x0001_C铣_x0014__x0007__x0001__x0001_ 2 4 3 2 2" xfId="779"/>
    <cellStyle name="40% - 强调文字颜色 4 6 3" xfId="780"/>
    <cellStyle name="差 2 2 2 2 2" xfId="781"/>
    <cellStyle name="?鹎%U龡&amp;H齲_x0001_C铣_x0014__x0007__x0001__x0001_ 2 4 3 3" xfId="782"/>
    <cellStyle name="差 2 2 2 3" xfId="783"/>
    <cellStyle name="?鹎%U龡&amp;H齲_x0001_C铣_x0014__x0007__x0001__x0001_ 2 4 3 3 2" xfId="784"/>
    <cellStyle name="?鹎%U龡&amp;H齲_x0001_C铣_x0014__x0007__x0001__x0001_ 2 4 3 4" xfId="785"/>
    <cellStyle name="40% - 强调文字颜色 5 2 2 2 2" xfId="786"/>
    <cellStyle name="?鹎%U龡&amp;H齲_x0001_C铣_x0014__x0007__x0001__x0001_ 2 4 3 4 2" xfId="787"/>
    <cellStyle name="40% - 强调文字颜色 5 2 2 2 2 2" xfId="788"/>
    <cellStyle name="?鹎%U龡&amp;H齲_x0001_C铣_x0014__x0007__x0001__x0001_ 2 4 3 5" xfId="789"/>
    <cellStyle name="40% - 强调文字颜色 5 2 2 2 3" xfId="790"/>
    <cellStyle name="标题 2 2 2" xfId="791"/>
    <cellStyle name="?鹎%U龡&amp;H齲_x0001_C铣_x0014__x0007__x0001__x0001_ 2 5" xfId="792"/>
    <cellStyle name="?鹎%U龡&amp;H齲_x0001_C铣_x0014__x0007__x0001__x0001_ 2 4 3_2015财政决算公开" xfId="793"/>
    <cellStyle name="20% - 强调文字颜色 1 2 6" xfId="794"/>
    <cellStyle name="60% - 强调文字颜色 3 3 3 2 2" xfId="795"/>
    <cellStyle name="?鹎%U龡&amp;H齲_x0001_C铣_x0014__x0007__x0001__x0001_ 2 4 4" xfId="796"/>
    <cellStyle name="差 2 2 3" xfId="797"/>
    <cellStyle name="?鹎%U龡&amp;H齲_x0001_C铣_x0014__x0007__x0001__x0001_ 2 4 4 2" xfId="798"/>
    <cellStyle name="差 2 2 3 2" xfId="799"/>
    <cellStyle name="?鹎%U龡&amp;H齲_x0001_C铣_x0014__x0007__x0001__x0001_ 2 4 4 3" xfId="800"/>
    <cellStyle name="?鹎%U龡&amp;H齲_x0001_C铣_x0014__x0007__x0001__x0001_ 3 4_2015财政决算公开" xfId="801"/>
    <cellStyle name="?鹎%U龡&amp;H齲_x0001_C铣_x0014__x0007__x0001__x0001_ 2 4 4 4" xfId="802"/>
    <cellStyle name="40% - 强调文字颜色 5 2 2 3 2" xfId="803"/>
    <cellStyle name="常规 2 2 2 5_2015财政决算公开" xfId="804"/>
    <cellStyle name="?鹎%U龡&amp;H齲_x0001_C铣_x0014__x0007__x0001__x0001_ 2 4 4 5" xfId="805"/>
    <cellStyle name="标题 2 3 2" xfId="806"/>
    <cellStyle name="小数 4" xfId="807"/>
    <cellStyle name="常规 2 5 2 2" xfId="808"/>
    <cellStyle name="?鹎%U龡&amp;H齲_x0001_C铣_x0014__x0007__x0001__x0001_ 2 4 4_2015财政决算公开" xfId="809"/>
    <cellStyle name="检查单元格 6" xfId="810"/>
    <cellStyle name="?鹎%U龡&amp;H齲_x0001_C铣_x0014__x0007__x0001__x0001_ 2 4 5" xfId="811"/>
    <cellStyle name="差 2 2 4" xfId="812"/>
    <cellStyle name="常规 13 2" xfId="813"/>
    <cellStyle name="好 4 3 2" xfId="814"/>
    <cellStyle name="?鹎%U龡&amp;H齲_x0001_C铣_x0014__x0007__x0001__x0001_ 2 4 5 2" xfId="815"/>
    <cellStyle name="常规 13 2 2" xfId="816"/>
    <cellStyle name="?鹎%U龡&amp;H齲_x0001_C铣_x0014__x0007__x0001__x0001_ 3 2 3 4_2015财政决算公开" xfId="817"/>
    <cellStyle name="?鹎%U龡&amp;H齲_x0001_C铣_x0014__x0007__x0001__x0001_ 2 4 5 3" xfId="818"/>
    <cellStyle name="常规 13 2 3" xfId="819"/>
    <cellStyle name="?鹎%U龡&amp;H齲_x0001_C铣_x0014__x0007__x0001__x0001_ 2 4 6" xfId="820"/>
    <cellStyle name="常规 13 3" xfId="821"/>
    <cellStyle name="?鹎%U龡&amp;H齲_x0001_C铣_x0014__x0007__x0001__x0001_ 2 4 6 2" xfId="822"/>
    <cellStyle name="常规 13 3 2" xfId="823"/>
    <cellStyle name="常规 5 2 2 4" xfId="824"/>
    <cellStyle name="?鹎%U龡&amp;H齲_x0001_C铣_x0014__x0007__x0001__x0001_ 2 4 6 2 2" xfId="825"/>
    <cellStyle name="常规 13 3 2 2" xfId="826"/>
    <cellStyle name="常规 17 3" xfId="827"/>
    <cellStyle name="常规 22 3" xfId="828"/>
    <cellStyle name="常规 5 2 2 4 2" xfId="829"/>
    <cellStyle name="?鹎%U龡&amp;H齲_x0001_C铣_x0014__x0007__x0001__x0001_ 2 4 6 3" xfId="830"/>
    <cellStyle name="常规 13 3 3" xfId="831"/>
    <cellStyle name="常规 5 2 2 5" xfId="832"/>
    <cellStyle name="?鹎%U龡&amp;H齲_x0001_C铣_x0014__x0007__x0001__x0001_ 2 4 6 5" xfId="833"/>
    <cellStyle name="标题 2 5 2" xfId="834"/>
    <cellStyle name="?鹎%U龡&amp;H齲_x0001_C铣_x0014__x0007__x0001__x0001_ 2 4 6 3 2" xfId="835"/>
    <cellStyle name="常规 18 3" xfId="836"/>
    <cellStyle name="常规 23 3" xfId="837"/>
    <cellStyle name="常规 5 2 2 5 2" xfId="838"/>
    <cellStyle name="?鹎%U龡&amp;H齲_x0001_C铣_x0014__x0007__x0001__x0001_ 2 4 6 4" xfId="839"/>
    <cellStyle name="常规 5 2 2 6" xfId="840"/>
    <cellStyle name="?鹎%U龡&amp;H齲_x0001_C铣_x0014__x0007__x0001__x0001_ 2 4 6 4 2" xfId="841"/>
    <cellStyle name="常规 19 3" xfId="842"/>
    <cellStyle name="常规 24 3" xfId="843"/>
    <cellStyle name="?鹎%U龡&amp;H齲_x0001_C铣_x0014__x0007__x0001__x0001_ 2 4 6_2015财政决算公开" xfId="844"/>
    <cellStyle name="常规 13 3_2015财政决算公开" xfId="845"/>
    <cellStyle name="?鹎%U龡&amp;H齲_x0001_C铣_x0014__x0007__x0001__x0001_ 2 4 7" xfId="846"/>
    <cellStyle name="常规 13 4" xfId="847"/>
    <cellStyle name="货币 2 3 5 2" xfId="848"/>
    <cellStyle name="?鹎%U龡&amp;H齲_x0001_C铣_x0014__x0007__x0001__x0001_ 2 4 8 2" xfId="849"/>
    <cellStyle name="常规 5 2 4 4" xfId="850"/>
    <cellStyle name="检查单元格 2" xfId="851"/>
    <cellStyle name="?鹎%U龡&amp;H齲_x0001_C铣_x0014__x0007__x0001__x0001_ 2 4 9" xfId="852"/>
    <cellStyle name="?鹎%U龡&amp;H齲_x0001_C铣_x0014__x0007__x0001__x0001_ 3 6_2015财政决算公开" xfId="853"/>
    <cellStyle name="?鹎%U龡&amp;H齲_x0001_C铣_x0014__x0007__x0001__x0001_ 2 4_2015财政决算公开" xfId="854"/>
    <cellStyle name="货币 2 2 2 7 2" xfId="855"/>
    <cellStyle name="?鹎%U龡&amp;H齲_x0001_C铣_x0014__x0007__x0001__x0001_ 2 5 2" xfId="856"/>
    <cellStyle name="?鹎%U龡&amp;H齲_x0001_C铣_x0014__x0007__x0001__x0001_ 2 5_2015财政决算公开" xfId="857"/>
    <cellStyle name="40% - 强调文字颜色 6 2 5" xfId="858"/>
    <cellStyle name="货币 2 2 5 3" xfId="859"/>
    <cellStyle name="?鹎%U龡&amp;H齲_x0001_C铣_x0014__x0007__x0001__x0001_ 3 2 2 2 3 2 2" xfId="860"/>
    <cellStyle name="?鹎%U龡&amp;H齲_x0001_C铣_x0014__x0007__x0001__x0001_ 3 4 5 2 2" xfId="861"/>
    <cellStyle name="20% - 强调文字颜色 1 2 7" xfId="862"/>
    <cellStyle name="?鹎%U龡&amp;H齲_x0001_C铣_x0014__x0007__x0001__x0001_ 2 6" xfId="863"/>
    <cellStyle name="?鹎%U龡&amp;H齲_x0001_C铣_x0014__x0007__x0001__x0001_ 2 6 2" xfId="864"/>
    <cellStyle name="百分比 2 3" xfId="865"/>
    <cellStyle name="?鹎%U龡&amp;H齲_x0001_C铣_x0014__x0007__x0001__x0001_ 2 7" xfId="866"/>
    <cellStyle name="常规 8 2 2 2 2" xfId="867"/>
    <cellStyle name="?鹎%U龡&amp;H齲_x0001_C铣_x0014__x0007__x0001__x0001_ 2 7 2" xfId="868"/>
    <cellStyle name="百分比 3 3" xfId="869"/>
    <cellStyle name="?鹎%U龡&amp;H齲_x0001_C铣_x0014__x0007__x0001__x0001_ 2 8" xfId="870"/>
    <cellStyle name="40% - 强调文字颜色 1 7 2" xfId="871"/>
    <cellStyle name="?鹎%U龡&amp;H齲_x0001_C铣_x0014__x0007__x0001__x0001_ 3 2 10" xfId="872"/>
    <cellStyle name="常规 2 4 9 2" xfId="873"/>
    <cellStyle name="?鹎%U龡&amp;H齲_x0001_C铣_x0014__x0007__x0001__x0001_ 3 2 10 2" xfId="874"/>
    <cellStyle name="标题 5 4 3" xfId="875"/>
    <cellStyle name="?鹎%U龡&amp;H齲_x0001_C铣_x0014__x0007__x0001__x0001_ 3 2 11" xfId="876"/>
    <cellStyle name="?鹎%U龡&amp;H齲_x0001_C铣_x0014__x0007__x0001__x0001_ 3 2 2 10" xfId="877"/>
    <cellStyle name="40% - 强调文字颜色 4 5 3" xfId="878"/>
    <cellStyle name="?鹎%U龡&amp;H齲_x0001_C铣_x0014__x0007__x0001__x0001_ 3 2 4" xfId="879"/>
    <cellStyle name="?鹎%U龡&amp;H齲_x0001_C铣_x0014__x0007__x0001__x0001_ 3 2 2 2 2_2015财政决算公开" xfId="880"/>
    <cellStyle name="20% - 强调文字颜色 1 3 3 2 2" xfId="881"/>
    <cellStyle name="?鹎%U龡&amp;H齲_x0001_C铣_x0014__x0007__x0001__x0001_ 3 4 4_2015财政决算公开" xfId="882"/>
    <cellStyle name="计算 2 2 4" xfId="883"/>
    <cellStyle name="?鹎%U龡&amp;H齲_x0001_C铣_x0014__x0007__x0001__x0001_ 3 2 2 2" xfId="884"/>
    <cellStyle name="?鹎%U龡&amp;H齲_x0001_C铣_x0014__x0007__x0001__x0001_ 3 2 4 2" xfId="885"/>
    <cellStyle name="警告文本 7" xfId="886"/>
    <cellStyle name="?鹎%U龡&amp;H齲_x0001_C铣_x0014__x0007__x0001__x0001_ 3 2 2 2 2" xfId="887"/>
    <cellStyle name="?鹎%U龡&amp;H齲_x0001_C铣_x0014__x0007__x0001__x0001_ 3 4 4" xfId="888"/>
    <cellStyle name="差 3 2 3" xfId="889"/>
    <cellStyle name="?鹎%U龡&amp;H齲_x0001_C铣_x0014__x0007__x0001__x0001_ 3 2 4 3" xfId="890"/>
    <cellStyle name="20% - 强调文字颜色 4 2 2 2 2 2" xfId="891"/>
    <cellStyle name="?鹎%U龡&amp;H齲_x0001_C铣_x0014__x0007__x0001__x0001_ 3 2 2 2 3" xfId="892"/>
    <cellStyle name="?鹎%U龡&amp;H齲_x0001_C铣_x0014__x0007__x0001__x0001_ 3 4 5" xfId="893"/>
    <cellStyle name="差 3 2 4" xfId="894"/>
    <cellStyle name="好 5 3 2" xfId="895"/>
    <cellStyle name="?鹎%U龡&amp;H齲_x0001_C铣_x0014__x0007__x0001__x0001_ 3 2 4 3 2" xfId="896"/>
    <cellStyle name="?鹎%U龡&amp;H齲_x0001_C铣_x0014__x0007__x0001__x0001_ 3 2 2 2 3 2" xfId="897"/>
    <cellStyle name="?鹎%U龡&amp;H齲_x0001_C铣_x0014__x0007__x0001__x0001_ 3 4 5 2" xfId="898"/>
    <cellStyle name="?鹎%U龡&amp;H齲_x0001_C铣_x0014__x0007__x0001__x0001_ 3 2 2 2 3 3" xfId="899"/>
    <cellStyle name="?鹎%U龡&amp;H齲_x0001_C铣_x0014__x0007__x0001__x0001_ 3 4 5 3" xfId="900"/>
    <cellStyle name="?鹎%U龡&amp;H齲_x0001_C铣_x0014__x0007__x0001__x0001_ 3 2 2 2 3 3 2" xfId="901"/>
    <cellStyle name="?鹎%U龡&amp;H齲_x0001_C铣_x0014__x0007__x0001__x0001_ 3 4 5 3 2" xfId="902"/>
    <cellStyle name="?鹎%U龡&amp;H齲_x0001_C铣_x0014__x0007__x0001__x0001_ 3 2 2 2 4 3" xfId="903"/>
    <cellStyle name="?鹎%U龡&amp;H齲_x0001_C铣_x0014__x0007__x0001__x0001_ 3 4 6 3" xfId="904"/>
    <cellStyle name="?鹎%U龡&amp;H齲_x0001_C铣_x0014__x0007__x0001__x0001_ 3 2 2 2 4 3 2" xfId="905"/>
    <cellStyle name="?鹎%U龡&amp;H齲_x0001_C铣_x0014__x0007__x0001__x0001_ 3 4 6 3 2" xfId="906"/>
    <cellStyle name="常规 45" xfId="907"/>
    <cellStyle name="常规 50" xfId="908"/>
    <cellStyle name="?鹎%U龡&amp;H齲_x0001_C铣_x0014__x0007__x0001__x0001_ 3 2 3 3_2015财政决算公开" xfId="909"/>
    <cellStyle name="?鹎%U龡&amp;H齲_x0001_C铣_x0014__x0007__x0001__x0001_ 3 2 2 2 4 4" xfId="910"/>
    <cellStyle name="?鹎%U龡&amp;H齲_x0001_C铣_x0014__x0007__x0001__x0001_ 3 4 6 4" xfId="911"/>
    <cellStyle name="?鹎%U龡&amp;H齲_x0001_C铣_x0014__x0007__x0001__x0001_ 3 2 2 2 4 4 2" xfId="912"/>
    <cellStyle name="?鹎%U龡&amp;H齲_x0001_C铣_x0014__x0007__x0001__x0001_ 3 4 6 4 2" xfId="913"/>
    <cellStyle name="?鹎%U龡&amp;H齲_x0001_C铣_x0014__x0007__x0001__x0001_ 3 2 2 2 4_2015财政决算公开" xfId="914"/>
    <cellStyle name="?鹎%U龡&amp;H齲_x0001_C铣_x0014__x0007__x0001__x0001_ 3 4 6_2015财政决算公开" xfId="915"/>
    <cellStyle name="?鹎%U龡&amp;H齲_x0001_C铣_x0014__x0007__x0001__x0001_ 3 2 2 2 6 2" xfId="916"/>
    <cellStyle name="?鹎%U龡&amp;H齲_x0001_C铣_x0014__x0007__x0001__x0001_ 3 4 8 2" xfId="917"/>
    <cellStyle name="常规 10 3" xfId="918"/>
    <cellStyle name="?鹎%U龡&amp;H齲_x0001_C铣_x0014__x0007__x0001__x0001_ 3 2 2 2 7" xfId="919"/>
    <cellStyle name="?鹎%U龡&amp;H齲_x0001_C铣_x0014__x0007__x0001__x0001_ 3 4 9" xfId="920"/>
    <cellStyle name="?鹎%U龡&amp;H齲_x0001_C铣_x0014__x0007__x0001__x0001_ 3 2 3 4 3" xfId="921"/>
    <cellStyle name="?鹎%U龡&amp;H齲_x0001_C铣_x0014__x0007__x0001__x0001_ 3 2 4_2015财政决算公开" xfId="922"/>
    <cellStyle name="?鹎%U龡&amp;H齲_x0001_C铣_x0014__x0007__x0001__x0001_ 4 6 5" xfId="923"/>
    <cellStyle name="60% - 强调文字颜色 4 5 2 2" xfId="924"/>
    <cellStyle name="?鹎%U龡&amp;H齲_x0001_C铣_x0014__x0007__x0001__x0001_ 3 2 2 2_2015财政决算公开" xfId="925"/>
    <cellStyle name="?鹎%U龡&amp;H齲_x0001_C铣_x0014__x0007__x0001__x0001_ 3 3 6 3" xfId="926"/>
    <cellStyle name="?鹎%U龡&amp;H齲_x0001_C铣_x0014__x0007__x0001__x0001_ 3 2 5 2" xfId="927"/>
    <cellStyle name="后继超级链接 3 2 2" xfId="928"/>
    <cellStyle name="?鹎%U龡&amp;H齲_x0001_C铣_x0014__x0007__x0001__x0001_ 3 2 2 3 2" xfId="929"/>
    <cellStyle name="差 3 3 3" xfId="930"/>
    <cellStyle name="?鹎%U龡&amp;H齲_x0001_C铣_x0014__x0007__x0001__x0001_ 3 2 5 3" xfId="931"/>
    <cellStyle name="?鹎%U龡&amp;H齲_x0001_C铣_x0014__x0007__x0001__x0001_ 3 2 2 3 3" xfId="932"/>
    <cellStyle name="?鹎%U龡&amp;H齲_x0001_C铣_x0014__x0007__x0001__x0001_ 3 2 6" xfId="933"/>
    <cellStyle name="后继超级链接 3 3" xfId="934"/>
    <cellStyle name="?鹎%U龡&amp;H齲_x0001_C铣_x0014__x0007__x0001__x0001_ 3 2 2 4" xfId="935"/>
    <cellStyle name="?鹎%U龡&amp;H齲_x0001_C铣_x0014__x0007__x0001__x0001_ 3 2 2 4 4 2" xfId="936"/>
    <cellStyle name="标题 1 8" xfId="937"/>
    <cellStyle name="?鹎%U龡&amp;H齲_x0001_C铣_x0014__x0007__x0001__x0001_ 3 2 2 4_2015财政决算公开" xfId="938"/>
    <cellStyle name="?鹎%U龡&amp;H齲_x0001_C铣_x0014__x0007__x0001__x0001_ 3 2 2 5" xfId="939"/>
    <cellStyle name="?鹎%U龡&amp;H齲_x0001_C铣_x0014__x0007__x0001__x0001_ 3 2 2 5 3 2" xfId="940"/>
    <cellStyle name="20% - 强调文字颜色 2 7 2" xfId="941"/>
    <cellStyle name="检查单元格 2 3 2 2 2" xfId="942"/>
    <cellStyle name="?鹎%U龡&amp;H齲_x0001_C铣_x0014__x0007__x0001__x0001_ 3 2 2 6" xfId="943"/>
    <cellStyle name="20% - 强调文字颜色 6 2 2 3 2" xfId="944"/>
    <cellStyle name="?鹎%U龡&amp;H齲_x0001_C铣_x0014__x0007__x0001__x0001_ 3 2 2 6 4 2" xfId="945"/>
    <cellStyle name="?鹎%U龡&amp;H齲_x0001_C铣_x0014__x0007__x0001__x0001_ 3 2 2 6 5" xfId="946"/>
    <cellStyle name="20% - 强调文字颜色 3 9" xfId="947"/>
    <cellStyle name="?鹎%U龡&amp;H齲_x0001_C铣_x0014__x0007__x0001__x0001_ 3 2 2 7" xfId="948"/>
    <cellStyle name="?鹎%U龡&amp;H齲_x0001_C铣_x0014__x0007__x0001__x0001_ 3 2 2 7 2" xfId="949"/>
    <cellStyle name="20% - 强调文字颜色 4 6" xfId="950"/>
    <cellStyle name="?鹎%U龡&amp;H齲_x0001_C铣_x0014__x0007__x0001__x0001_ 3 2 2 8 2" xfId="951"/>
    <cellStyle name="20% - 强调文字颜色 5 6" xfId="952"/>
    <cellStyle name="60% - 强调文字颜色 6 3 2 2 2" xfId="953"/>
    <cellStyle name="?鹎%U龡&amp;H齲_x0001_C铣_x0014__x0007__x0001__x0001_ 3 2 2 9" xfId="954"/>
    <cellStyle name="60% - 强调文字颜色 6 3 2 3" xfId="955"/>
    <cellStyle name="?鹎%U龡&amp;H齲_x0001_C铣_x0014__x0007__x0001__x0001_ 3 2 2 9 2" xfId="956"/>
    <cellStyle name="20% - 强调文字颜色 6 6" xfId="957"/>
    <cellStyle name="60% - 强调文字颜色 6 3 2 3 2" xfId="958"/>
    <cellStyle name="?鹎%U龡&amp;H齲_x0001_C铣_x0014__x0007__x0001__x0001_ 3 2 2_2015财政决算公开" xfId="959"/>
    <cellStyle name="货币 4 2 2 4" xfId="960"/>
    <cellStyle name="?鹎%U龡&amp;H齲_x0001_C铣_x0014__x0007__x0001__x0001_ 3 2 3" xfId="961"/>
    <cellStyle name="?鹎%U龡&amp;H齲_x0001_C铣_x0014__x0007__x0001__x0001_ 3 2 3 2" xfId="962"/>
    <cellStyle name="?鹎%U龡&amp;H齲_x0001_C铣_x0014__x0007__x0001__x0001_ 3 2 3 2 2" xfId="963"/>
    <cellStyle name="?鹎%U龡&amp;H齲_x0001_C铣_x0014__x0007__x0001__x0001_ 4 4 4" xfId="964"/>
    <cellStyle name="差 4 2 3" xfId="965"/>
    <cellStyle name="?鹎%U龡&amp;H齲_x0001_C铣_x0014__x0007__x0001__x0001_ 3 2 3 2 3" xfId="966"/>
    <cellStyle name="?鹎%U龡&amp;H齲_x0001_C铣_x0014__x0007__x0001__x0001_ 4 4 5" xfId="967"/>
    <cellStyle name="?鹎%U龡&amp;H齲_x0001_C铣_x0014__x0007__x0001__x0001_ 3 2 3 2 5" xfId="968"/>
    <cellStyle name="?鹎%U龡&amp;H齲_x0001_C铣_x0014__x0007__x0001__x0001_ 3 2 3 3" xfId="969"/>
    <cellStyle name="?鹎%U龡&amp;H齲_x0001_C铣_x0014__x0007__x0001__x0001_ 3 2 3 3 2" xfId="970"/>
    <cellStyle name="?鹎%U龡&amp;H齲_x0001_C铣_x0014__x0007__x0001__x0001_ 4 5 4" xfId="971"/>
    <cellStyle name="?鹎%U龡&amp;H齲_x0001_C铣_x0014__x0007__x0001__x0001_ 3 2 3 3 2 2" xfId="972"/>
    <cellStyle name="?鹎%U龡&amp;H齲_x0001_C铣_x0014__x0007__x0001__x0001_ 3 2 3 3 3 2" xfId="973"/>
    <cellStyle name="60% - 强调文字颜色 1 2 3" xfId="974"/>
    <cellStyle name="?鹎%U龡&amp;H齲_x0001_C铣_x0014__x0007__x0001__x0001_ 3 2 3 4 2 2" xfId="975"/>
    <cellStyle name="?鹎%U龡&amp;H齲_x0001_C铣_x0014__x0007__x0001__x0001_ 4 6 4 2" xfId="976"/>
    <cellStyle name="?鹎%U龡&amp;H齲_x0001_C铣_x0014__x0007__x0001__x0001_ 3 2 3 4 3 2" xfId="977"/>
    <cellStyle name="60% - 强调文字颜色 2 2 3" xfId="978"/>
    <cellStyle name="60% - 强调文字颜色 4 5 2 2 2" xfId="979"/>
    <cellStyle name="?鹎%U龡&amp;H齲_x0001_C铣_x0014__x0007__x0001__x0001_ 3 2 3 4 4" xfId="980"/>
    <cellStyle name="60% - 强调文字颜色 4 5 2 3" xfId="981"/>
    <cellStyle name="常规 5 2 4 2 2" xfId="982"/>
    <cellStyle name="?鹎%U龡&amp;H齲_x0001_C铣_x0014__x0007__x0001__x0001_ 3 2 3 4 4 2" xfId="983"/>
    <cellStyle name="60% - 强调文字颜色 2 3 3" xfId="984"/>
    <cellStyle name="?鹎%U龡&amp;H齲_x0001_C铣_x0014__x0007__x0001__x0001_ 3 2 3 7 2" xfId="985"/>
    <cellStyle name="百分比 5 2 2 3" xfId="986"/>
    <cellStyle name="?鹎%U龡&amp;H齲_x0001_C铣_x0014__x0007__x0001__x0001_ 3 2 3_2015财政决算公开" xfId="987"/>
    <cellStyle name="40% - 强调文字颜色 6 4" xfId="988"/>
    <cellStyle name="60% - 强调文字颜色 4 2 2" xfId="989"/>
    <cellStyle name="好 3 5" xfId="990"/>
    <cellStyle name="?鹎%U龡&amp;H齲_x0001_C铣_x0014__x0007__x0001__x0001_ 3 2 6 4" xfId="991"/>
    <cellStyle name="?鹎%U龡&amp;H齲_x0001_C铣_x0014__x0007__x0001__x0001_ 3 2 6_2015财政决算公开" xfId="992"/>
    <cellStyle name="常规 3 2 3" xfId="993"/>
    <cellStyle name="?鹎%U龡&amp;H齲_x0001_C铣_x0014__x0007__x0001__x0001_ 3 2 7" xfId="994"/>
    <cellStyle name="货币 2 4 3 2" xfId="995"/>
    <cellStyle name="链接单元格 4 2 2" xfId="996"/>
    <cellStyle name="?鹎%U龡&amp;H齲_x0001_C铣_x0014__x0007__x0001__x0001_ 3 2 7 2" xfId="997"/>
    <cellStyle name="?鹎%U龡&amp;H齲_x0001_C铣_x0014__x0007__x0001__x0001_ 3 2 7 2 2" xfId="998"/>
    <cellStyle name="常规 2 2 2 2 4 3" xfId="999"/>
    <cellStyle name="?鹎%U龡&amp;H齲_x0001_C铣_x0014__x0007__x0001__x0001_ 3 2 7 3" xfId="1000"/>
    <cellStyle name="20% - 强调文字颜色 6 2 3_2015财政决算公开" xfId="1001"/>
    <cellStyle name="货币 2 2 2 4 2 2" xfId="1002"/>
    <cellStyle name="?鹎%U龡&amp;H齲_x0001_C铣_x0014__x0007__x0001__x0001_ 3 2 7 3 2" xfId="1003"/>
    <cellStyle name="?鹎%U龡&amp;H齲_x0001_C铣_x0014__x0007__x0001__x0001_ 3 2 7 4" xfId="1004"/>
    <cellStyle name="?鹎%U龡&amp;H齲_x0001_C铣_x0014__x0007__x0001__x0001_ 3 2 7 4 2" xfId="1005"/>
    <cellStyle name="20% - 强调文字颜色 2 2 3 5" xfId="1006"/>
    <cellStyle name="?鹎%U龡&amp;H齲_x0001_C铣_x0014__x0007__x0001__x0001_ 3 2 7 5" xfId="1007"/>
    <cellStyle name="?鹎%U龡&amp;H齲_x0001_C铣_x0014__x0007__x0001__x0001_ 3 2 7_2015财政决算公开" xfId="1008"/>
    <cellStyle name="?鹎%U龡&amp;H齲_x0001_C铣_x0014__x0007__x0001__x0001_ 3 2 8" xfId="1009"/>
    <cellStyle name="?鹎%U龡&amp;H齲_x0001_C铣_x0014__x0007__x0001__x0001_ 3 2 8 2" xfId="1010"/>
    <cellStyle name="?鹎%U龡&amp;H齲_x0001_C铣_x0014__x0007__x0001__x0001_ 3 2 9" xfId="1011"/>
    <cellStyle name="?鹎%U龡&amp;H齲_x0001_C铣_x0014__x0007__x0001__x0001_ 3 2 9 2" xfId="1012"/>
    <cellStyle name="?鹎%U龡&amp;H齲_x0001_C铣_x0014__x0007__x0001__x0001_ 3 2_2015财政决算公开" xfId="1013"/>
    <cellStyle name="?鹎%U龡&amp;H齲_x0001_C铣_x0014__x0007__x0001__x0001_ 3 3" xfId="1014"/>
    <cellStyle name="?鹎%U龡&amp;H齲_x0001_C铣_x0014__x0007__x0001__x0001_ 3 3 10" xfId="1015"/>
    <cellStyle name="?鹎%U龡&amp;H齲_x0001_C铣_x0014__x0007__x0001__x0001_ 3 3 2" xfId="1016"/>
    <cellStyle name="?鹎%U龡&amp;H齲_x0001_C铣_x0014__x0007__x0001__x0001_ 3 3 2 2" xfId="1017"/>
    <cellStyle name="?鹎%U龡&amp;H齲_x0001_C铣_x0014__x0007__x0001__x0001_ 3 3 2 2 2" xfId="1018"/>
    <cellStyle name="?鹎%U龡&amp;H齲_x0001_C铣_x0014__x0007__x0001__x0001_ 3 3 2 2 2 2" xfId="1019"/>
    <cellStyle name="?鹎%U龡&amp;H齲_x0001_C铣_x0014__x0007__x0001__x0001_ 3 3 2 2 3" xfId="1020"/>
    <cellStyle name="?鹎%U龡&amp;H齲_x0001_C铣_x0014__x0007__x0001__x0001_ 3 3 2 2 3 2" xfId="1021"/>
    <cellStyle name="检查单元格 2 7" xfId="1022"/>
    <cellStyle name="?鹎%U龡&amp;H齲_x0001_C铣_x0014__x0007__x0001__x0001_ 3 3 2 2 4" xfId="1023"/>
    <cellStyle name="?鹎%U龡&amp;H齲_x0001_C铣_x0014__x0007__x0001__x0001_ 3 3 2 2 4 2" xfId="1024"/>
    <cellStyle name="?鹎%U龡&amp;H齲_x0001_C铣_x0014__x0007__x0001__x0001_ 3 3 2 2 5" xfId="1025"/>
    <cellStyle name="?鹎%U龡&amp;H齲_x0001_C铣_x0014__x0007__x0001__x0001_ 3 3 2 3" xfId="1026"/>
    <cellStyle name="?鹎%U龡&amp;H齲_x0001_C铣_x0014__x0007__x0001__x0001_ 3 3 2 3 2" xfId="1027"/>
    <cellStyle name="?鹎%U龡&amp;H齲_x0001_C铣_x0014__x0007__x0001__x0001_ 3 3 2 3 2 2" xfId="1028"/>
    <cellStyle name="?鹎%U龡&amp;H齲_x0001_C铣_x0014__x0007__x0001__x0001_ 3 3 2 3 3" xfId="1029"/>
    <cellStyle name="?鹎%U龡&amp;H齲_x0001_C铣_x0014__x0007__x0001__x0001_ 3 3 2 3 3 2" xfId="1030"/>
    <cellStyle name="?鹎%U龡&amp;H齲_x0001_C铣_x0014__x0007__x0001__x0001_ 3 3 2 3 4" xfId="1031"/>
    <cellStyle name="?鹎%U龡&amp;H齲_x0001_C铣_x0014__x0007__x0001__x0001_ 3 3 2 3_2015财政决算公开" xfId="1032"/>
    <cellStyle name="?鹎%U龡&amp;H齲_x0001_C铣_x0014__x0007__x0001__x0001_ 3 3 2 4" xfId="1033"/>
    <cellStyle name="?鹎%U龡&amp;H齲_x0001_C铣_x0014__x0007__x0001__x0001_ 3 3 2 4 3 2" xfId="1034"/>
    <cellStyle name="60% - 强调文字颜色 5 4 2 2 2" xfId="1035"/>
    <cellStyle name="?鹎%U龡&amp;H齲_x0001_C铣_x0014__x0007__x0001__x0001_ 3 3 2 4 4" xfId="1036"/>
    <cellStyle name="60% - 强调文字颜色 5 4 2 3" xfId="1037"/>
    <cellStyle name="?鹎%U龡&amp;H齲_x0001_C铣_x0014__x0007__x0001__x0001_ 3 3 2 4 4 2" xfId="1038"/>
    <cellStyle name="?鹎%U龡&amp;H齲_x0001_C铣_x0014__x0007__x0001__x0001_ 3 3 2 4 5" xfId="1039"/>
    <cellStyle name="20% - 强调文字颜色 2 3 2 2 2" xfId="1040"/>
    <cellStyle name="?鹎%U龡&amp;H齲_x0001_C铣_x0014__x0007__x0001__x0001_ 3 3 2 4_2015财政决算公开" xfId="1041"/>
    <cellStyle name="?鹎%U龡&amp;H齲_x0001_C铣_x0014__x0007__x0001__x0001_ 3 3 4 2 2" xfId="1042"/>
    <cellStyle name="60% - 强调文字颜色 3 2 2 2 3" xfId="1043"/>
    <cellStyle name="?鹎%U龡&amp;H齲_x0001_C铣_x0014__x0007__x0001__x0001_ 3 3 2 5" xfId="1044"/>
    <cellStyle name="?鹎%U龡&amp;H齲_x0001_C铣_x0014__x0007__x0001__x0001_ 3 3 2 5 2" xfId="1045"/>
    <cellStyle name="?鹎%U龡&amp;H齲_x0001_C铣_x0014__x0007__x0001__x0001_ 4 2 3_2015财政决算公开" xfId="1046"/>
    <cellStyle name="强调文字颜色 4 2 2 3 2" xfId="1047"/>
    <cellStyle name="标题 1 2 4" xfId="1048"/>
    <cellStyle name="?鹎%U龡&amp;H齲_x0001_C铣_x0014__x0007__x0001__x0001_ 3 3 2 6" xfId="1049"/>
    <cellStyle name="?鹎%U龡&amp;H齲_x0001_C铣_x0014__x0007__x0001__x0001_ 3 3 2 6 2" xfId="1050"/>
    <cellStyle name="标题 1 3 4" xfId="1051"/>
    <cellStyle name="?鹎%U龡&amp;H齲_x0001_C铣_x0014__x0007__x0001__x0001_ 3 3 2 7" xfId="1052"/>
    <cellStyle name="?鹎%U龡&amp;H齲_x0001_C铣_x0014__x0007__x0001__x0001_ 3 4 2 4 2" xfId="1053"/>
    <cellStyle name="?鹎%U龡&amp;H齲_x0001_C铣_x0014__x0007__x0001__x0001_ 3 3 2 7 2" xfId="1054"/>
    <cellStyle name="?鹎%U龡&amp;H齲_x0001_C铣_x0014__x0007__x0001__x0001_ 3 4 2 4 2 2" xfId="1055"/>
    <cellStyle name="?鹎%U龡&amp;H齲_x0001_C铣_x0014__x0007__x0001__x0001_ 3 3 2 8" xfId="1056"/>
    <cellStyle name="?鹎%U龡&amp;H齲_x0001_C铣_x0014__x0007__x0001__x0001_ 3 4 2 4 3" xfId="1057"/>
    <cellStyle name="60% - 强调文字颜色 6 4 2 2" xfId="1058"/>
    <cellStyle name="百分比 3 2 2 2 2" xfId="1059"/>
    <cellStyle name="?鹎%U龡&amp;H齲_x0001_C铣_x0014__x0007__x0001__x0001_ 3 3 2_2015财政决算公开" xfId="1060"/>
    <cellStyle name="?鹎%U龡&amp;H齲_x0001_C铣_x0014__x0007__x0001__x0001_ 3 3 3" xfId="1061"/>
    <cellStyle name="?鹎%U龡&amp;H齲_x0001_C铣_x0014__x0007__x0001__x0001_ 3 3 3 3" xfId="1062"/>
    <cellStyle name="?鹎%U龡&amp;H齲_x0001_C铣_x0014__x0007__x0001__x0001_ 4" xfId="1063"/>
    <cellStyle name="?鹎%U龡&amp;H齲_x0001_C铣_x0014__x0007__x0001__x0001_ 3 3 3 3 2" xfId="1064"/>
    <cellStyle name="?鹎%U龡&amp;H齲_x0001_C铣_x0014__x0007__x0001__x0001_ 4 2" xfId="1065"/>
    <cellStyle name="?鹎%U龡&amp;H齲_x0001_C铣_x0014__x0007__x0001__x0001_ 3 3 3 4" xfId="1066"/>
    <cellStyle name="强调文字颜色 4 2 3 2" xfId="1067"/>
    <cellStyle name="?鹎%U龡&amp;H齲_x0001_C铣_x0014__x0007__x0001__x0001_ 5" xfId="1068"/>
    <cellStyle name="?鹎%U龡&amp;H齲_x0001_C铣_x0014__x0007__x0001__x0001_ 3 3 3 5" xfId="1069"/>
    <cellStyle name="强调文字颜色 4 2 3 3" xfId="1070"/>
    <cellStyle name="?鹎%U龡&amp;H齲_x0001_C铣_x0014__x0007__x0001__x0001_ 6" xfId="1071"/>
    <cellStyle name="?鹎%U龡&amp;H齲_x0001_C铣_x0014__x0007__x0001__x0001_ 3 3 4" xfId="1072"/>
    <cellStyle name="?鹎%U龡&amp;H齲_x0001_C铣_x0014__x0007__x0001__x0001_ 3 3 4 2" xfId="1073"/>
    <cellStyle name="?鹎%U龡&amp;H齲_x0001_C铣_x0014__x0007__x0001__x0001_ 3 3 4 3" xfId="1074"/>
    <cellStyle name="?鹎%U龡&amp;H齲_x0001_C铣_x0014__x0007__x0001__x0001_ 3 3 4 3 2" xfId="1075"/>
    <cellStyle name="?鹎%U龡&amp;H齲_x0001_C铣_x0014__x0007__x0001__x0001_ 3 3 4 4" xfId="1076"/>
    <cellStyle name="?鹎%U龡&amp;H齲_x0001_C铣_x0014__x0007__x0001__x0001_ 3 3 4 4 2" xfId="1077"/>
    <cellStyle name="?鹎%U龡&amp;H齲_x0001_C铣_x0014__x0007__x0001__x0001_ 3 3 4 5" xfId="1078"/>
    <cellStyle name="?鹎%U龡&amp;H齲_x0001_C铣_x0014__x0007__x0001__x0001_ 3 3 4_2015财政决算公开" xfId="1079"/>
    <cellStyle name="60% - 强调文字颜色 5 2 3" xfId="1080"/>
    <cellStyle name="?鹎%U龡&amp;H齲_x0001_C铣_x0014__x0007__x0001__x0001_ 3 3 5" xfId="1081"/>
    <cellStyle name="标题 3 2 2 2 2" xfId="1082"/>
    <cellStyle name="好 5 2 2" xfId="1083"/>
    <cellStyle name="常规 17_2015财政决算公开" xfId="1084"/>
    <cellStyle name="后继超级链接 4 2" xfId="1085"/>
    <cellStyle name="?鹎%U龡&amp;H齲_x0001_C铣_x0014__x0007__x0001__x0001_ 3 3 5 2" xfId="1086"/>
    <cellStyle name="好 5 2 2 2" xfId="1087"/>
    <cellStyle name="?鹎%U龡&amp;H齲_x0001_C铣_x0014__x0007__x0001__x0001_ 3 3 5 2 2" xfId="1088"/>
    <cellStyle name="20% - 着色 4" xfId="1089"/>
    <cellStyle name="60% - 强调文字颜色 3 2 3 2 3" xfId="1090"/>
    <cellStyle name="计算 6" xfId="1091"/>
    <cellStyle name="?鹎%U龡&amp;H齲_x0001_C铣_x0014__x0007__x0001__x0001_ 3 3 5 3" xfId="1092"/>
    <cellStyle name="?鹎%U龡&amp;H齲_x0001_C铣_x0014__x0007__x0001__x0001_ 3 3 5 3 2" xfId="1093"/>
    <cellStyle name="?鹎%U龡&amp;H齲_x0001_C铣_x0014__x0007__x0001__x0001_ 3 3 5 4" xfId="1094"/>
    <cellStyle name="?鹎%U龡&amp;H齲_x0001_C铣_x0014__x0007__x0001__x0001_ 3 3 5_2015财政决算公开" xfId="1095"/>
    <cellStyle name="?鹎%U龡&amp;H齲_x0001_C铣_x0014__x0007__x0001__x0001_ 3 3 6" xfId="1096"/>
    <cellStyle name="好 5 2 3" xfId="1097"/>
    <cellStyle name="?鹎%U龡&amp;H齲_x0001_C铣_x0014__x0007__x0001__x0001_ 3 3 6 2" xfId="1098"/>
    <cellStyle name="?鹎%U龡&amp;H齲_x0001_C铣_x0014__x0007__x0001__x0001_ 3 3 6 2 2" xfId="1099"/>
    <cellStyle name="60% - 强调文字颜色 5 9" xfId="1100"/>
    <cellStyle name="?鹎%U龡&amp;H齲_x0001_C铣_x0014__x0007__x0001__x0001_ 3 3 6 3 2" xfId="1101"/>
    <cellStyle name="60% - 强调文字颜色 6 9" xfId="1102"/>
    <cellStyle name="常规 12 2 2 2 3" xfId="1103"/>
    <cellStyle name="?鹎%U龡&amp;H齲_x0001_C铣_x0014__x0007__x0001__x0001_ 3 3 6 4" xfId="1104"/>
    <cellStyle name="千位分隔 10" xfId="1105"/>
    <cellStyle name="?鹎%U龡&amp;H齲_x0001_C铣_x0014__x0007__x0001__x0001_ 3 3 6 4 2" xfId="1106"/>
    <cellStyle name="?鹎%U龡&amp;H齲_x0001_C铣_x0014__x0007__x0001__x0001_ 3 3 6_2015财政决算公开" xfId="1107"/>
    <cellStyle name="40% - 强调文字颜色 4 4 2 2 2" xfId="1108"/>
    <cellStyle name="常规 49" xfId="1109"/>
    <cellStyle name="常规 54" xfId="1110"/>
    <cellStyle name="?鹎%U龡&amp;H齲_x0001_C铣_x0014__x0007__x0001__x0001_ 3 3 7" xfId="1111"/>
    <cellStyle name="货币 2 4 4 2" xfId="1112"/>
    <cellStyle name="?鹎%U龡&amp;H齲_x0001_C铣_x0014__x0007__x0001__x0001_ 3 3 8" xfId="1113"/>
    <cellStyle name="?鹎%U龡&amp;H齲_x0001_C铣_x0014__x0007__x0001__x0001_ 3 3 8 2" xfId="1114"/>
    <cellStyle name="?鹎%U龡&amp;H齲_x0001_C铣_x0014__x0007__x0001__x0001_ 3 3 9" xfId="1115"/>
    <cellStyle name="?鹎%U龡&amp;H齲_x0001_C铣_x0014__x0007__x0001__x0001_ 3 3 9 2" xfId="1116"/>
    <cellStyle name="?鹎%U龡&amp;H齲_x0001_C铣_x0014__x0007__x0001__x0001_ 3 3_2015财政决算公开" xfId="1117"/>
    <cellStyle name="常规 2 2 2 4 3 2" xfId="1118"/>
    <cellStyle name="?鹎%U龡&amp;H齲_x0001_C铣_x0014__x0007__x0001__x0001_ 3 4" xfId="1119"/>
    <cellStyle name="?鹎%U龡&amp;H齲_x0001_C铣_x0014__x0007__x0001__x0001_ 3 4 10" xfId="1120"/>
    <cellStyle name="?鹎%U龡&amp;H齲_x0001_C铣_x0014__x0007__x0001__x0001_ 3 4 2" xfId="1121"/>
    <cellStyle name="?鹎%U龡&amp;H齲_x0001_C铣_x0014__x0007__x0001__x0001_ 3 4 2 2" xfId="1122"/>
    <cellStyle name="40% - 强调文字颜色 1 4_2015财政决算公开" xfId="1123"/>
    <cellStyle name="?鹎%U龡&amp;H齲_x0001_C铣_x0014__x0007__x0001__x0001_ 3 4 2 2 2" xfId="1124"/>
    <cellStyle name="?鹎%U龡&amp;H齲_x0001_C铣_x0014__x0007__x0001__x0001_ 3 4 2 2 2 2" xfId="1125"/>
    <cellStyle name="?鹎%U龡&amp;H齲_x0001_C铣_x0014__x0007__x0001__x0001_ 3 4 2 2 3" xfId="1126"/>
    <cellStyle name="输出 2 3 2 3" xfId="1127"/>
    <cellStyle name="?鹎%U龡&amp;H齲_x0001_C铣_x0014__x0007__x0001__x0001_ 3 4 2 2 3 2" xfId="1128"/>
    <cellStyle name="?鹎%U龡&amp;H齲_x0001_C铣_x0014__x0007__x0001__x0001_ 3 4 2 2 4" xfId="1129"/>
    <cellStyle name="货币 4 2 3 3 2" xfId="1130"/>
    <cellStyle name="?鹎%U龡&amp;H齲_x0001_C铣_x0014__x0007__x0001__x0001_ 3 4 2 2 4 2" xfId="1131"/>
    <cellStyle name="?鹎%U龡&amp;H齲_x0001_C铣_x0014__x0007__x0001__x0001_ 3 4 2 2 5" xfId="1132"/>
    <cellStyle name="?鹎%U龡&amp;H齲_x0001_C铣_x0014__x0007__x0001__x0001_ 3 4 2 2_2015财政决算公开" xfId="1133"/>
    <cellStyle name="百分比 2 2" xfId="1134"/>
    <cellStyle name="?鹎%U龡&amp;H齲_x0001_C铣_x0014__x0007__x0001__x0001_ 3 4 2 3" xfId="1135"/>
    <cellStyle name="?鹎%U龡&amp;H齲_x0001_C铣_x0014__x0007__x0001__x0001_ 3 4 2 3 2" xfId="1136"/>
    <cellStyle name="?鹎%U龡&amp;H齲_x0001_C铣_x0014__x0007__x0001__x0001_ 3 4 2 3 2 2" xfId="1137"/>
    <cellStyle name="?鹎%U龡&amp;H齲_x0001_C铣_x0014__x0007__x0001__x0001_ 3 4 2 3 3" xfId="1138"/>
    <cellStyle name="?鹎%U龡&amp;H齲_x0001_C铣_x0014__x0007__x0001__x0001_ 3 4 2 3 3 2" xfId="1139"/>
    <cellStyle name="?鹎%U龡&amp;H齲_x0001_C铣_x0014__x0007__x0001__x0001_ 3 4 2 3 4" xfId="1140"/>
    <cellStyle name="?鹎%U龡&amp;H齲_x0001_C铣_x0014__x0007__x0001__x0001_ 3 4 2 3_2015财政决算公开" xfId="1141"/>
    <cellStyle name="?鹎%U龡&amp;H齲_x0001_C铣_x0014__x0007__x0001__x0001_ 3 4 2 4" xfId="1142"/>
    <cellStyle name="Norma,_laroux_4_营业在建 (2)_E21" xfId="1143"/>
    <cellStyle name="?鹎%U龡&amp;H齲_x0001_C铣_x0014__x0007__x0001__x0001_ 3 4 2 4 3 2" xfId="1144"/>
    <cellStyle name="60% - 强调文字颜色 6 4 2 2 2" xfId="1145"/>
    <cellStyle name="?鹎%U龡&amp;H齲_x0001_C铣_x0014__x0007__x0001__x0001_ 3 4 2 4 4" xfId="1146"/>
    <cellStyle name="60% - 强调文字颜色 6 4 2 3" xfId="1147"/>
    <cellStyle name="?鹎%U龡&amp;H齲_x0001_C铣_x0014__x0007__x0001__x0001_ 3 4 2 4 4 2" xfId="1148"/>
    <cellStyle name="?鹎%U龡&amp;H齲_x0001_C铣_x0014__x0007__x0001__x0001_ 3 4 2 4 5" xfId="1149"/>
    <cellStyle name="20% - 强调文字颜色 2 4 2 2 2" xfId="1150"/>
    <cellStyle name="?鹎%U龡&amp;H齲_x0001_C铣_x0014__x0007__x0001__x0001_ 3 4 2 4_2015财政决算公开" xfId="1151"/>
    <cellStyle name="常规 2 3 3 2" xfId="1152"/>
    <cellStyle name="?鹎%U龡&amp;H齲_x0001_C铣_x0014__x0007__x0001__x0001_ 3 4 2 5 2" xfId="1153"/>
    <cellStyle name="?鹎%U龡&amp;H齲_x0001_C铣_x0014__x0007__x0001__x0001_ 3 4 2 6" xfId="1154"/>
    <cellStyle name="?鹎%U龡&amp;H齲_x0001_C铣_x0014__x0007__x0001__x0001_ 3 4 2 6 2" xfId="1155"/>
    <cellStyle name="?鹎%U龡&amp;H齲_x0001_C铣_x0014__x0007__x0001__x0001_ 3 4 2 7" xfId="1156"/>
    <cellStyle name="?鹎%U龡&amp;H齲_x0001_C铣_x0014__x0007__x0001__x0001_ 3 4 3 4 2" xfId="1157"/>
    <cellStyle name="40% - 强调文字颜色 5 3 2 2 2 2" xfId="1158"/>
    <cellStyle name="?鹎%U龡&amp;H齲_x0001_C铣_x0014__x0007__x0001__x0001_ 3 4 2 7 2" xfId="1159"/>
    <cellStyle name="?鹎%U龡&amp;H齲_x0001_C铣_x0014__x0007__x0001__x0001_ 3 4 2 8" xfId="1160"/>
    <cellStyle name="60% - 强调文字颜色 6 5 2 2" xfId="1161"/>
    <cellStyle name="常规 2 2 2 8 2" xfId="1162"/>
    <cellStyle name="?鹎%U龡&amp;H齲_x0001_C铣_x0014__x0007__x0001__x0001_ 3 4 2_2015财政决算公开" xfId="1163"/>
    <cellStyle name="货币 2 2 2" xfId="1164"/>
    <cellStyle name="?鹎%U龡&amp;H齲_x0001_C铣_x0014__x0007__x0001__x0001_ 3 4 3" xfId="1165"/>
    <cellStyle name="差 3 2 2" xfId="1166"/>
    <cellStyle name="?鹎%U龡&amp;H齲_x0001_C铣_x0014__x0007__x0001__x0001_ 3 4 3 2" xfId="1167"/>
    <cellStyle name="差 3 2 2 2" xfId="1168"/>
    <cellStyle name="?鹎%U龡&amp;H齲_x0001_C铣_x0014__x0007__x0001__x0001_ 3 4 3 2 2" xfId="1169"/>
    <cellStyle name="差 3 2 2 2 2" xfId="1170"/>
    <cellStyle name="?鹎%U龡&amp;H齲_x0001_C铣_x0014__x0007__x0001__x0001_ 3 4 3 3" xfId="1171"/>
    <cellStyle name="差 3 2 2 3" xfId="1172"/>
    <cellStyle name="?鹎%U龡&amp;H齲_x0001_C铣_x0014__x0007__x0001__x0001_ 3 4 3 3 2" xfId="1173"/>
    <cellStyle name="?鹎%U龡&amp;H齲_x0001_C铣_x0014__x0007__x0001__x0001_ 3 4 3 4" xfId="1174"/>
    <cellStyle name="40% - 强调文字颜色 5 3 2 2 2" xfId="1175"/>
    <cellStyle name="?鹎%U龡&amp;H齲_x0001_C铣_x0014__x0007__x0001__x0001_ 3 4 3 5" xfId="1176"/>
    <cellStyle name="40% - 强调文字颜色 5 3 2 2 3" xfId="1177"/>
    <cellStyle name="?鹎%U龡&amp;H齲_x0001_C铣_x0014__x0007__x0001__x0001_ 3 4 3_2015财政决算公开" xfId="1178"/>
    <cellStyle name="货币 2 2 3 4" xfId="1179"/>
    <cellStyle name="?鹎%U龡&amp;H齲_x0001_C铣_x0014__x0007__x0001__x0001_ 3 5" xfId="1180"/>
    <cellStyle name="?鹎%U龡&amp;H齲_x0001_C铣_x0014__x0007__x0001__x0001_ 3 5 2" xfId="1181"/>
    <cellStyle name="?鹎%U龡&amp;H齲_x0001_C铣_x0014__x0007__x0001__x0001_ 3 5 2 2" xfId="1182"/>
    <cellStyle name="货币 3" xfId="1183"/>
    <cellStyle name="?鹎%U龡&amp;H齲_x0001_C铣_x0014__x0007__x0001__x0001_ 3 5 3" xfId="1184"/>
    <cellStyle name="差 3 3 2" xfId="1185"/>
    <cellStyle name="?鹎%U龡&amp;H齲_x0001_C铣_x0014__x0007__x0001__x0001_ 3 5_2015财政决算公开" xfId="1186"/>
    <cellStyle name="货币 3 4 2" xfId="1187"/>
    <cellStyle name="?鹎%U龡&amp;H齲_x0001_C铣_x0014__x0007__x0001__x0001_ 3 6" xfId="1188"/>
    <cellStyle name="?鹎%U龡&amp;H齲_x0001_C铣_x0014__x0007__x0001__x0001_ 3 6 2" xfId="1189"/>
    <cellStyle name="强调文字颜色 2 2 2 3" xfId="1190"/>
    <cellStyle name="20% - 强调文字颜色 1 4" xfId="1191"/>
    <cellStyle name="?鹎%U龡&amp;H齲_x0001_C铣_x0014__x0007__x0001__x0001_ 3 6 2 2" xfId="1192"/>
    <cellStyle name="强调文字颜色 2 2 2 3 2" xfId="1193"/>
    <cellStyle name="20% - 强调文字颜色 1 4 2" xfId="1194"/>
    <cellStyle name="20% - 强调文字颜色 5 4_2015财政决算公开" xfId="1195"/>
    <cellStyle name="?鹎%U龡&amp;H齲_x0001_C铣_x0014__x0007__x0001__x0001_ 3 6 3" xfId="1196"/>
    <cellStyle name="强调文字颜色 2 2 2 4" xfId="1197"/>
    <cellStyle name="20% - 强调文字颜色 1 5" xfId="1198"/>
    <cellStyle name="40% - 强调文字颜色 4 2 4_2015财政决算公开" xfId="1199"/>
    <cellStyle name="差 3 4 2" xfId="1200"/>
    <cellStyle name="?鹎%U龡&amp;H齲_x0001_C铣_x0014__x0007__x0001__x0001_ 3 6 3 2" xfId="1201"/>
    <cellStyle name="20% - 强调文字颜色 1 5 2" xfId="1202"/>
    <cellStyle name="?鹎%U龡&amp;H齲_x0001_C铣_x0014__x0007__x0001__x0001_ 3 7" xfId="1203"/>
    <cellStyle name="?鹎%U龡&amp;H齲_x0001_C铣_x0014__x0007__x0001__x0001_ 3 7 2" xfId="1204"/>
    <cellStyle name="强调文字颜色 2 2 3 3" xfId="1205"/>
    <cellStyle name="20% - 强调文字颜色 2 4" xfId="1206"/>
    <cellStyle name="?鹎%U龡&amp;H齲_x0001_C铣_x0014__x0007__x0001__x0001_ 3 8" xfId="1207"/>
    <cellStyle name="?鹎%U龡&amp;H齲_x0001_C铣_x0014__x0007__x0001__x0001_ 3 8 2" xfId="1208"/>
    <cellStyle name="强调文字颜色 2 2 4 3" xfId="1209"/>
    <cellStyle name="20% - 强调文字颜色 3 4" xfId="1210"/>
    <cellStyle name="常规 3 2 7" xfId="1211"/>
    <cellStyle name="?鹎%U龡&amp;H齲_x0001_C铣_x0014__x0007__x0001__x0001_ 3 9" xfId="1212"/>
    <cellStyle name="?鹎%U龡&amp;H齲_x0001_C铣_x0014__x0007__x0001__x0001_ 3 9 2" xfId="1213"/>
    <cellStyle name="20% - 强调文字颜色 4 4" xfId="1214"/>
    <cellStyle name="?鹎%U龡&amp;H齲_x0001_C铣_x0014__x0007__x0001__x0001_ 3_2015财政决算公开" xfId="1215"/>
    <cellStyle name="?鹎%U龡&amp;H齲_x0001_C铣_x0014__x0007__x0001__x0001_ 4 2 2" xfId="1216"/>
    <cellStyle name="标题 4 4" xfId="1217"/>
    <cellStyle name="?鹎%U龡&amp;H齲_x0001_C铣_x0014__x0007__x0001__x0001_ 4 2 2 2" xfId="1218"/>
    <cellStyle name="标题 4 4 2" xfId="1219"/>
    <cellStyle name="?鹎%U龡&amp;H齲_x0001_C铣_x0014__x0007__x0001__x0001_ 4 2 2 2 2" xfId="1220"/>
    <cellStyle name="40% - 强调文字颜色 5 2 2 3" xfId="1221"/>
    <cellStyle name="标题 4 4 2 2" xfId="1222"/>
    <cellStyle name="?鹎%U龡&amp;H齲_x0001_C铣_x0014__x0007__x0001__x0001_ 4 2 2 3" xfId="1223"/>
    <cellStyle name="标题 4 4 3" xfId="1224"/>
    <cellStyle name="?鹎%U龡&amp;H齲_x0001_C铣_x0014__x0007__x0001__x0001_ 4 2 2 3 2" xfId="1225"/>
    <cellStyle name="40% - 强调文字颜色 5 2 3 3" xfId="1226"/>
    <cellStyle name="常规 3 2 2 5" xfId="1227"/>
    <cellStyle name="?鹎%U龡&amp;H齲_x0001_C铣_x0014__x0007__x0001__x0001_ 4 2 2 4" xfId="1228"/>
    <cellStyle name="?鹎%U龡&amp;H齲_x0001_C铣_x0014__x0007__x0001__x0001_ 4 2 2 4 2" xfId="1229"/>
    <cellStyle name="常规 3 2 3 5" xfId="1230"/>
    <cellStyle name="?鹎%U龡&amp;H齲_x0001_C铣_x0014__x0007__x0001__x0001_ 4 2 2 5" xfId="1231"/>
    <cellStyle name="?鹎%U龡&amp;H齲_x0001_C铣_x0014__x0007__x0001__x0001_ 4 2 2 5 2" xfId="1232"/>
    <cellStyle name="常规 3 2 4 5" xfId="1233"/>
    <cellStyle name="?鹎%U龡&amp;H齲_x0001_C铣_x0014__x0007__x0001__x0001_ 4 2 2 6" xfId="1234"/>
    <cellStyle name="20% - 强调文字颜色 6 3 2 3 2" xfId="1235"/>
    <cellStyle name="?鹎%U龡&amp;H齲_x0001_C铣_x0014__x0007__x0001__x0001_ 4 2 2_2015财政决算公开" xfId="1236"/>
    <cellStyle name="?鹎%U龡&amp;H齲_x0001_C铣_x0014__x0007__x0001__x0001_ 4 2 3" xfId="1237"/>
    <cellStyle name="标题 4 5" xfId="1238"/>
    <cellStyle name="?鹎%U龡&amp;H齲_x0001_C铣_x0014__x0007__x0001__x0001_ 4 2 3 2" xfId="1239"/>
    <cellStyle name="标题 4 5 2" xfId="1240"/>
    <cellStyle name="?鹎%U龡&amp;H齲_x0001_C铣_x0014__x0007__x0001__x0001_ 4 2 3 2 2" xfId="1241"/>
    <cellStyle name="40% - 强调文字颜色 5 3 2 3" xfId="1242"/>
    <cellStyle name="标题 4 5 2 2" xfId="1243"/>
    <cellStyle name="?鹎%U龡&amp;H齲_x0001_C铣_x0014__x0007__x0001__x0001_ 4 2 3 3" xfId="1244"/>
    <cellStyle name="标题 4 5 3" xfId="1245"/>
    <cellStyle name="?鹎%U龡&amp;H齲_x0001_C铣_x0014__x0007__x0001__x0001_ 4 2 3 3 2" xfId="1246"/>
    <cellStyle name="40% - 强调文字颜色 5 3 3 3" xfId="1247"/>
    <cellStyle name="?鹎%U龡&amp;H齲_x0001_C铣_x0014__x0007__x0001__x0001_ 4 2 3 4" xfId="1248"/>
    <cellStyle name="?鹎%U龡&amp;H齲_x0001_C铣_x0014__x0007__x0001__x0001_ 4 2 4" xfId="1249"/>
    <cellStyle name="标题 4 6" xfId="1250"/>
    <cellStyle name="常规 4 2 2 2 5 2" xfId="1251"/>
    <cellStyle name="?鹎%U龡&amp;H齲_x0001_C铣_x0014__x0007__x0001__x0001_ 4 2 4 2" xfId="1252"/>
    <cellStyle name="标题 4 6 2" xfId="1253"/>
    <cellStyle name="?鹎%U龡&amp;H齲_x0001_C铣_x0014__x0007__x0001__x0001_ 4 2 4 2 2" xfId="1254"/>
    <cellStyle name="40% - 强调文字颜色 5 4 2 3" xfId="1255"/>
    <cellStyle name="?鹎%U龡&amp;H齲_x0001_C铣_x0014__x0007__x0001__x0001_ 4 2 4 3" xfId="1256"/>
    <cellStyle name="20% - 强调文字颜色 4 2 3 2 2 2" xfId="1257"/>
    <cellStyle name="?鹎%U龡&amp;H齲_x0001_C铣_x0014__x0007__x0001__x0001_ 4 2 4 3 2" xfId="1258"/>
    <cellStyle name="货币 2 2 2 8" xfId="1259"/>
    <cellStyle name="?鹎%U龡&amp;H齲_x0001_C铣_x0014__x0007__x0001__x0001_ 4 2 4 4" xfId="1260"/>
    <cellStyle name="?鹎%U龡&amp;H齲_x0001_C铣_x0014__x0007__x0001__x0001_ 4 2 4 4 2" xfId="1261"/>
    <cellStyle name="?鹎%U龡&amp;H齲_x0001_C铣_x0014__x0007__x0001__x0001_ 4 2 4 5" xfId="1262"/>
    <cellStyle name="?鹎%U龡&amp;H齲_x0001_C铣_x0014__x0007__x0001__x0001_ 4 2 4_2015财政决算公开" xfId="1263"/>
    <cellStyle name="货币 2 3 6" xfId="1264"/>
    <cellStyle name="?鹎%U龡&amp;H齲_x0001_C铣_x0014__x0007__x0001__x0001_ 4 2 5" xfId="1265"/>
    <cellStyle name="标题 4 7" xfId="1266"/>
    <cellStyle name="?鹎%U龡&amp;H齲_x0001_C铣_x0014__x0007__x0001__x0001_ 4 2 5 2" xfId="1267"/>
    <cellStyle name="?鹎%U龡&amp;H齲_x0001_C铣_x0014__x0007__x0001__x0001_ 4 2 6" xfId="1268"/>
    <cellStyle name="标题 4 8" xfId="1269"/>
    <cellStyle name="?鹎%U龡&amp;H齲_x0001_C铣_x0014__x0007__x0001__x0001_ 4 2 6 2" xfId="1270"/>
    <cellStyle name="?鹎%U龡&amp;H齲_x0001_C铣_x0014__x0007__x0001__x0001_ 4 2 7" xfId="1271"/>
    <cellStyle name="货币 2 5 3 2" xfId="1272"/>
    <cellStyle name="链接单元格 5 2 2" xfId="1273"/>
    <cellStyle name="?鹎%U龡&amp;H齲_x0001_C铣_x0014__x0007__x0001__x0001_ 4 2 7 2" xfId="1274"/>
    <cellStyle name="?鹎%U龡&amp;H齲_x0001_C铣_x0014__x0007__x0001__x0001_ 4 2 8" xfId="1275"/>
    <cellStyle name="?鹎%U龡&amp;H齲_x0001_C铣_x0014__x0007__x0001__x0001_ 4 2_2015财政决算公开" xfId="1276"/>
    <cellStyle name="?鹎%U龡&amp;H齲_x0001_C铣_x0014__x0007__x0001__x0001_ 4 3" xfId="1277"/>
    <cellStyle name="?鹎%U龡&amp;H齲_x0001_C铣_x0014__x0007__x0001__x0001_ 4 3 2" xfId="1278"/>
    <cellStyle name="标题 5 4" xfId="1279"/>
    <cellStyle name="?鹎%U龡&amp;H齲_x0001_C铣_x0014__x0007__x0001__x0001_ 4 3 2 2" xfId="1280"/>
    <cellStyle name="标题 5 4 2" xfId="1281"/>
    <cellStyle name="?鹎%U龡&amp;H齲_x0001_C铣_x0014__x0007__x0001__x0001_ 4 3 3" xfId="1282"/>
    <cellStyle name="标题 5 5" xfId="1283"/>
    <cellStyle name="?鹎%U龡&amp;H齲_x0001_C铣_x0014__x0007__x0001__x0001_ 4 3 3 2" xfId="1284"/>
    <cellStyle name="标题 5 5 2" xfId="1285"/>
    <cellStyle name="?鹎%U龡&amp;H齲_x0001_C铣_x0014__x0007__x0001__x0001_ 4 3 4" xfId="1286"/>
    <cellStyle name="标题 5 6" xfId="1287"/>
    <cellStyle name="?鹎%U龡&amp;H齲_x0001_C铣_x0014__x0007__x0001__x0001_ 4 3 4 2" xfId="1288"/>
    <cellStyle name="?鹎%U龡&amp;H齲_x0001_C铣_x0014__x0007__x0001__x0001_ 4 3 5" xfId="1289"/>
    <cellStyle name="标题 3 2 3 2 2" xfId="1290"/>
    <cellStyle name="标题 5 7" xfId="1291"/>
    <cellStyle name="好 6 2 2" xfId="1292"/>
    <cellStyle name="?鹎%U龡&amp;H齲_x0001_C铣_x0014__x0007__x0001__x0001_ 4 3 5 2" xfId="1293"/>
    <cellStyle name="?鹎%U龡&amp;H齲_x0001_C铣_x0014__x0007__x0001__x0001_ 4 3 6" xfId="1294"/>
    <cellStyle name="?鹎%U龡&amp;H齲_x0001_C铣_x0014__x0007__x0001__x0001_ 4 3_2015财政决算公开" xfId="1295"/>
    <cellStyle name="?鹎%U龡&amp;H齲_x0001_C铣_x0014__x0007__x0001__x0001_ 4 4" xfId="1296"/>
    <cellStyle name="?鹎%U龡&amp;H齲_x0001_C铣_x0014__x0007__x0001__x0001_ 4 4 2" xfId="1297"/>
    <cellStyle name="?鹎%U龡&amp;H齲_x0001_C铣_x0014__x0007__x0001__x0001_ 4 4 2 2" xfId="1298"/>
    <cellStyle name="?鹎%U龡&amp;H齲_x0001_C铣_x0014__x0007__x0001__x0001_ 4 4 3" xfId="1299"/>
    <cellStyle name="差 4 2 2" xfId="1300"/>
    <cellStyle name="?鹎%U龡&amp;H齲_x0001_C铣_x0014__x0007__x0001__x0001_ 4 4 3 2" xfId="1301"/>
    <cellStyle name="差 4 2 2 2" xfId="1302"/>
    <cellStyle name="?鹎%U龡&amp;H齲_x0001_C铣_x0014__x0007__x0001__x0001_ 4 4_2015财政决算公开" xfId="1303"/>
    <cellStyle name="好 2 2 2 2" xfId="1304"/>
    <cellStyle name="?鹎%U龡&amp;H齲_x0001_C铣_x0014__x0007__x0001__x0001_ 4 5" xfId="1305"/>
    <cellStyle name="?鹎%U龡&amp;H齲_x0001_C铣_x0014__x0007__x0001__x0001_ 4 5 2" xfId="1306"/>
    <cellStyle name="?鹎%U龡&amp;H齲_x0001_C铣_x0014__x0007__x0001__x0001_ 4 5 2 2" xfId="1307"/>
    <cellStyle name="?鹎%U龡&amp;H齲_x0001_C铣_x0014__x0007__x0001__x0001_ 4 5 3" xfId="1308"/>
    <cellStyle name="差 4 3 2" xfId="1309"/>
    <cellStyle name="?鹎%U龡&amp;H齲_x0001_C铣_x0014__x0007__x0001__x0001_ 4 5 3 2" xfId="1310"/>
    <cellStyle name="?鹎%U龡&amp;H齲_x0001_C铣_x0014__x0007__x0001__x0001_ 4 6" xfId="1311"/>
    <cellStyle name="?鹎%U龡&amp;H齲_x0001_C铣_x0014__x0007__x0001__x0001_ 4 6 2" xfId="1312"/>
    <cellStyle name="输入 3" xfId="1313"/>
    <cellStyle name="常规 2 9" xfId="1314"/>
    <cellStyle name="?鹎%U龡&amp;H齲_x0001_C铣_x0014__x0007__x0001__x0001_ 4 6 2 2" xfId="1315"/>
    <cellStyle name="?鹎%U龡&amp;H齲_x0001_C铣_x0014__x0007__x0001__x0001_ 4 6 3" xfId="1316"/>
    <cellStyle name="?鹎%U龡&amp;H齲_x0001_C铣_x0014__x0007__x0001__x0001_ 4 6 3 2" xfId="1317"/>
    <cellStyle name="?鹎%U龡&amp;H齲_x0001_C铣_x0014__x0007__x0001__x0001_ 4 6_2015财政决算公开" xfId="1318"/>
    <cellStyle name="货币 4 4 3" xfId="1319"/>
    <cellStyle name="?鹎%U龡&amp;H齲_x0001_C铣_x0014__x0007__x0001__x0001_ 4 7" xfId="1320"/>
    <cellStyle name="?鹎%U龡&amp;H齲_x0001_C铣_x0014__x0007__x0001__x0001_ 4 7 2" xfId="1321"/>
    <cellStyle name="常规 3 9" xfId="1322"/>
    <cellStyle name="?鹎%U龡&amp;H齲_x0001_C铣_x0014__x0007__x0001__x0001_ 4 8" xfId="1323"/>
    <cellStyle name="40% - 强调文字颜色 5 3 2_2015财政决算公开" xfId="1324"/>
    <cellStyle name="?鹎%U龡&amp;H齲_x0001_C铣_x0014__x0007__x0001__x0001_ 4 8 2" xfId="1325"/>
    <cellStyle name="常规 4 2 7" xfId="1326"/>
    <cellStyle name="?鹎%U龡&amp;H齲_x0001_C铣_x0014__x0007__x0001__x0001_ 4 9" xfId="1327"/>
    <cellStyle name="?鹎%U龡&amp;H齲_x0001_C铣_x0014__x0007__x0001__x0001_ 4 9 2" xfId="1328"/>
    <cellStyle name="千位分隔 4 2 3 3" xfId="1329"/>
    <cellStyle name="常规 5 9" xfId="1330"/>
    <cellStyle name="?鹎%U龡&amp;H齲_x0001_C铣_x0014__x0007__x0001__x0001_ 4_2015财政决算公开" xfId="1331"/>
    <cellStyle name="?鹎%U龡&amp;H齲_x0001_C铣_x0014__x0007__x0001__x0001_ 5 3 2" xfId="1332"/>
    <cellStyle name="60% - 强调文字颜色 5 5 2 2 2" xfId="1333"/>
    <cellStyle name="?鹎%U龡&amp;H齲_x0001_C铣_x0014__x0007__x0001__x0001_ 5 4" xfId="1334"/>
    <cellStyle name="40% - 强调文字颜色 6 3 2 2 2 2" xfId="1335"/>
    <cellStyle name="60% - 强调文字颜色 5 5 2 3" xfId="1336"/>
    <cellStyle name="强调文字颜色 4 2 3 3 2" xfId="1337"/>
    <cellStyle name="?鹎%U龡&amp;H齲_x0001_C铣_x0014__x0007__x0001__x0001_ 6 2" xfId="1338"/>
    <cellStyle name="标题 2 2 4" xfId="1339"/>
    <cellStyle name="?鹎%U龡&amp;H齲_x0001_C铣_x0014__x0007__x0001__x0001_ 6 2 2" xfId="1340"/>
    <cellStyle name="标题 2 2 4 2" xfId="1341"/>
    <cellStyle name="货币 3 6" xfId="1342"/>
    <cellStyle name="60% - 强调文字颜色 5 5 3 2" xfId="1343"/>
    <cellStyle name="?鹎%U龡&amp;H齲_x0001_C铣_x0014__x0007__x0001__x0001_ 6 3" xfId="1344"/>
    <cellStyle name="标题 2 2 5" xfId="1345"/>
    <cellStyle name="?鹎%U龡&amp;H齲_x0001_C铣_x0014__x0007__x0001__x0001_ 6 3 2" xfId="1346"/>
    <cellStyle name="货币 4 6" xfId="1347"/>
    <cellStyle name="?鹎%U龡&amp;H齲_x0001_C铣_x0014__x0007__x0001__x0001_ 6 4" xfId="1348"/>
    <cellStyle name="20% - 着色 5" xfId="1349"/>
    <cellStyle name="?鹎%U龡&amp;H齲_x0001_C铣_x0014__x0007__x0001__x0001_ 6_2015财政决算公开" xfId="1350"/>
    <cellStyle name="计算 7" xfId="1351"/>
    <cellStyle name="强调文字颜色 4 2 3 4" xfId="1352"/>
    <cellStyle name="?鹎%U龡&amp;H齲_x0001_C铣_x0014__x0007__x0001__x0001_ 7" xfId="1353"/>
    <cellStyle name="20% - 强调文字颜色 1 2" xfId="1354"/>
    <cellStyle name="20% - 强调文字颜色 1 2 2" xfId="1355"/>
    <cellStyle name="20% - 强调文字颜色 1 2 2 2" xfId="1356"/>
    <cellStyle name="20% - 强调文字颜色 1 2 2 2 2 2" xfId="1357"/>
    <cellStyle name="20% - 强调文字颜色 1 2 2 2 3" xfId="1358"/>
    <cellStyle name="40% - 强调文字颜色 6 5 3 2" xfId="1359"/>
    <cellStyle name="60% - 强调文字颜色 4 2 3 3 2" xfId="1360"/>
    <cellStyle name="20% - 强调文字颜色 1 2 2 3" xfId="1361"/>
    <cellStyle name="20% - 强调文字颜色 1 2 2 3 2" xfId="1362"/>
    <cellStyle name="20% - 强调文字颜色 1 2 2 4" xfId="1363"/>
    <cellStyle name="20% - 强调文字颜色 1 2 2_2015财政决算公开" xfId="1364"/>
    <cellStyle name="计算 4 4" xfId="1365"/>
    <cellStyle name="20% - 强调文字颜色 1 2 3" xfId="1366"/>
    <cellStyle name="20% - 强调文字颜色 1 2 3 2" xfId="1367"/>
    <cellStyle name="20% - 强调文字颜色 1 2 3 2 2 2" xfId="1368"/>
    <cellStyle name="20% - 强调文字颜色 1 2 3 2 3" xfId="1369"/>
    <cellStyle name="常规 13 2 2 2 2" xfId="1370"/>
    <cellStyle name="20% - 强调文字颜色 1 2 3 2_2015财政决算公开" xfId="1371"/>
    <cellStyle name="20% - 强调文字颜色 1 2 3 3" xfId="1372"/>
    <cellStyle name="20% - 强调文字颜色 1 2 3 3 2" xfId="1373"/>
    <cellStyle name="20% - 强调文字颜色 1 2 3 4" xfId="1374"/>
    <cellStyle name="40% - 强调文字颜色 2 2 2_2015财政决算公开" xfId="1375"/>
    <cellStyle name="20% - 强调文字颜色 1 2 3 5" xfId="1376"/>
    <cellStyle name="20% - 强调文字颜色 1 2 3_2015财政决算公开" xfId="1377"/>
    <cellStyle name="20% - 强调文字颜色 1 2 4" xfId="1378"/>
    <cellStyle name="20% - 强调文字颜色 1 2 4 2 2" xfId="1379"/>
    <cellStyle name="40% - 强调文字颜色 1 5 3" xfId="1380"/>
    <cellStyle name="20% - 强调文字颜色 1 2 4 3" xfId="1381"/>
    <cellStyle name="20% - 强调文字颜色 1 2 4 4" xfId="1382"/>
    <cellStyle name="20% - 强调文字颜色 1 2 4_2015财政决算公开" xfId="1383"/>
    <cellStyle name="20% - 强调文字颜色 1 2 5" xfId="1384"/>
    <cellStyle name="20% - 强调文字颜色 1 2 5 2" xfId="1385"/>
    <cellStyle name="强调文字颜色 2 2 2 2" xfId="1386"/>
    <cellStyle name="20% - 强调文字颜色 1 3" xfId="1387"/>
    <cellStyle name="强调文字颜色 2 2 2 2 2" xfId="1388"/>
    <cellStyle name="20% - 强调文字颜色 1 3 2" xfId="1389"/>
    <cellStyle name="强调文字颜色 2 2 2 2 2 2" xfId="1390"/>
    <cellStyle name="20% - 强调文字颜色 1 3 2 2" xfId="1391"/>
    <cellStyle name="20% - 强调文字颜色 1 3 2 2 2 2" xfId="1392"/>
    <cellStyle name="20% - 强调文字颜色 1 3 2 2 3" xfId="1393"/>
    <cellStyle name="20% - 强调文字颜色 1 3 2 2_2015财政决算公开" xfId="1394"/>
    <cellStyle name="20% - 强调文字颜色 1 3 2 3" xfId="1395"/>
    <cellStyle name="20% - 强调文字颜色 1 3 2 3 2" xfId="1396"/>
    <cellStyle name="20% - 强调文字颜色 1 3 2 4" xfId="1397"/>
    <cellStyle name="20% - 强调文字颜色 1 3 2_2015财政决算公开" xfId="1398"/>
    <cellStyle name="60% - 强调文字颜色 1 5 2 2 2" xfId="1399"/>
    <cellStyle name="强调文字颜色 2 2 2 2 3" xfId="1400"/>
    <cellStyle name="20% - 强调文字颜色 1 3 3" xfId="1401"/>
    <cellStyle name="20% - 强调文字颜色 1 3 3 2" xfId="1402"/>
    <cellStyle name="20% - 强调文字颜色 1 3 3 3" xfId="1403"/>
    <cellStyle name="20% - 强调文字颜色 1 3 3_2015财政决算公开" xfId="1404"/>
    <cellStyle name="常规 2 2 2 2 2" xfId="1405"/>
    <cellStyle name="20% - 强调文字颜色 1 3 4" xfId="1406"/>
    <cellStyle name="20% - 强调文字颜色 1 3 4 2" xfId="1407"/>
    <cellStyle name="20% - 强调文字颜色 1 3 5" xfId="1408"/>
    <cellStyle name="20% - 强调文字颜色 1 3_2015财政决算公开" xfId="1409"/>
    <cellStyle name="20% - 强调文字颜色 1 4 2 2" xfId="1410"/>
    <cellStyle name="20% - 强调文字颜色 1 4 2 3" xfId="1411"/>
    <cellStyle name="20% - 强调文字颜色 1 4 2_2015财政决算公开" xfId="1412"/>
    <cellStyle name="20% - 强调文字颜色 1 4 3" xfId="1413"/>
    <cellStyle name="20% - 强调文字颜色 1 4 3 2" xfId="1414"/>
    <cellStyle name="20% - 强调文字颜色 1 4 4" xfId="1415"/>
    <cellStyle name="40% - 强调文字颜色 3 6_2015财政决算公开" xfId="1416"/>
    <cellStyle name="20% - 强调文字颜色 1 4_2015财政决算公开" xfId="1417"/>
    <cellStyle name="百分比 4" xfId="1418"/>
    <cellStyle name="20% - 强调文字颜色 1 5 2 2" xfId="1419"/>
    <cellStyle name="60% - 强调文字颜色 3 3" xfId="1420"/>
    <cellStyle name="20% - 强调文字颜色 1 5 2 2 2" xfId="1421"/>
    <cellStyle name="60% - 强调文字颜色 3 3 2" xfId="1422"/>
    <cellStyle name="20% - 强调文字颜色 1 5 2 3" xfId="1423"/>
    <cellStyle name="60% - 强调文字颜色 3 4" xfId="1424"/>
    <cellStyle name="常规 2 4 2 6 2" xfId="1425"/>
    <cellStyle name="20% - 强调文字颜色 1 5 2_2015财政决算公开" xfId="1426"/>
    <cellStyle name="常规 2 3 2 3 3 2" xfId="1427"/>
    <cellStyle name="20% - 强调文字颜色 1 5 3" xfId="1428"/>
    <cellStyle name="20% - 强调文字颜色 4 2 3 2_2015财政决算公开" xfId="1429"/>
    <cellStyle name="20% - 强调文字颜色 1 5 3 2" xfId="1430"/>
    <cellStyle name="60% - 强调文字颜色 4 3" xfId="1431"/>
    <cellStyle name="20% - 强调文字颜色 1 5 4" xfId="1432"/>
    <cellStyle name="强调文字颜色 3 4 2 3" xfId="1433"/>
    <cellStyle name="20% - 强调文字颜色 1 5_2015财政决算公开" xfId="1434"/>
    <cellStyle name="20% - 强调文字颜色 1 6 2 2" xfId="1435"/>
    <cellStyle name="20% - 强调文字颜色 1 6 3" xfId="1436"/>
    <cellStyle name="20% - 强调文字颜色 1 6_2015财政决算公开" xfId="1437"/>
    <cellStyle name="货币 4 2 4" xfId="1438"/>
    <cellStyle name="20% - 强调文字颜色 2 2" xfId="1439"/>
    <cellStyle name="20% - 强调文字颜色 2 2 2" xfId="1440"/>
    <cellStyle name="40% - 强调文字颜色 3 2 7" xfId="1441"/>
    <cellStyle name="20% - 强调文字颜色 2 2 2 2" xfId="1442"/>
    <cellStyle name="20% - 强调文字颜色 2 2 2 2 2 2" xfId="1443"/>
    <cellStyle name="标题 2 8" xfId="1444"/>
    <cellStyle name="20% - 强调文字颜色 2 2 2 2 3" xfId="1445"/>
    <cellStyle name="60% - 强调文字颜色 5 2 3 3 2" xfId="1446"/>
    <cellStyle name="20% - 强调文字颜色 2 2 2 2_2015财政决算公开" xfId="1447"/>
    <cellStyle name="20% - 强调文字颜色 2 2 2 3" xfId="1448"/>
    <cellStyle name="20% - 强调文字颜色 2 2 2 3 2" xfId="1449"/>
    <cellStyle name="20% - 强调文字颜色 2 9" xfId="1450"/>
    <cellStyle name="20% - 强调文字颜色 2 2 2 4" xfId="1451"/>
    <cellStyle name="常规 2 2 2 2 5 2" xfId="1452"/>
    <cellStyle name="小数 4 2" xfId="1453"/>
    <cellStyle name="20% - 强调文字颜色 2 2 2_2015财政决算公开" xfId="1454"/>
    <cellStyle name="常规 2 5 2 2 2" xfId="1455"/>
    <cellStyle name="检查单元格 6 2" xfId="1456"/>
    <cellStyle name="20% - 强调文字颜色 2 2 3" xfId="1457"/>
    <cellStyle name="20% - 强调文字颜色 2 2 3 2" xfId="1458"/>
    <cellStyle name="20% - 强调文字颜色 2 2 3 2 2 2" xfId="1459"/>
    <cellStyle name="60% - 强调文字颜色 2 4 3" xfId="1460"/>
    <cellStyle name="20% - 强调文字颜色 2 2 3 2 3" xfId="1461"/>
    <cellStyle name="20% - 强调文字颜色 2 2 3 2_2015财政决算公开" xfId="1462"/>
    <cellStyle name="20% - 强调文字颜色 2 2 3 3" xfId="1463"/>
    <cellStyle name="20% - 强调文字颜色 2 2 3 3 2" xfId="1464"/>
    <cellStyle name="20% - 强调文字颜色 2 2 3 4" xfId="1465"/>
    <cellStyle name="常规 2 2 2 2 6 2" xfId="1466"/>
    <cellStyle name="20% - 强调文字颜色 2 2 4" xfId="1467"/>
    <cellStyle name="60% - 强调文字颜色 1 2 3 2 2 2" xfId="1468"/>
    <cellStyle name="20% - 强调文字颜色 2 2 4 2" xfId="1469"/>
    <cellStyle name="20% - 强调文字颜色 2 2 4 2 2" xfId="1470"/>
    <cellStyle name="20% - 强调文字颜色 2 2 4 3" xfId="1471"/>
    <cellStyle name="20% - 强调文字颜色 2 2 4 4" xfId="1472"/>
    <cellStyle name="40% - 强调文字颜色 3 3 2_2015财政决算公开" xfId="1473"/>
    <cellStyle name="20% - 强调文字颜色 2 2 4_2015财政决算公开" xfId="1474"/>
    <cellStyle name="20% - 强调文字颜色 2 2 5" xfId="1475"/>
    <cellStyle name="20% - 强调文字颜色 6 3 2 2 2 2" xfId="1476"/>
    <cellStyle name="20% - 强调文字颜色 2 2 5 2" xfId="1477"/>
    <cellStyle name="20% - 强调文字颜色 2 2 6" xfId="1478"/>
    <cellStyle name="20% - 强调文字颜色 2 2_2015财政决算公开" xfId="1479"/>
    <cellStyle name="20% - 强调文字颜色 4 3 2 3 2" xfId="1480"/>
    <cellStyle name="60% - 强调文字颜色 1 4 2 3" xfId="1481"/>
    <cellStyle name="强调文字颜色 2 2 3 2" xfId="1482"/>
    <cellStyle name="20% - 强调文字颜色 2 3" xfId="1483"/>
    <cellStyle name="强调文字颜色 2 2 3 2 2" xfId="1484"/>
    <cellStyle name="20% - 强调文字颜色 2 3 2" xfId="1485"/>
    <cellStyle name="常规 35" xfId="1486"/>
    <cellStyle name="常规 40" xfId="1487"/>
    <cellStyle name="强调文字颜色 2 2 3 2 2 2" xfId="1488"/>
    <cellStyle name="20% - 强调文字颜色 2 3 2 2" xfId="1489"/>
    <cellStyle name="20% - 强调文字颜色 2 3 2 2 2 2" xfId="1490"/>
    <cellStyle name="20% - 强调文字颜色 2 3 2 2 3" xfId="1491"/>
    <cellStyle name="20% - 强调文字颜色 2 3 2 2_2015财政决算公开" xfId="1492"/>
    <cellStyle name="20% - 强调文字颜色 2 3 2 3" xfId="1493"/>
    <cellStyle name="20% - 强调文字颜色 2 3 2 3 2" xfId="1494"/>
    <cellStyle name="20% - 强调文字颜色 2 3 2 4" xfId="1495"/>
    <cellStyle name="20% - 强调文字颜色 2 3 2_2015财政决算公开" xfId="1496"/>
    <cellStyle name="强调文字颜色 2 2 3 2 3" xfId="1497"/>
    <cellStyle name="20% - 强调文字颜色 2 3 3" xfId="1498"/>
    <cellStyle name="常规 36" xfId="1499"/>
    <cellStyle name="常规 41" xfId="1500"/>
    <cellStyle name="20% - 强调文字颜色 2 3 3 2" xfId="1501"/>
    <cellStyle name="20% - 强调文字颜色 2 3 3 2 2" xfId="1502"/>
    <cellStyle name="20% - 强调文字颜色 2 3 3 3" xfId="1503"/>
    <cellStyle name="20% - 强调文字颜色 2 3 3_2015财政决算公开" xfId="1504"/>
    <cellStyle name="20% - 强调文字颜色 2 3 4" xfId="1505"/>
    <cellStyle name="常规 37" xfId="1506"/>
    <cellStyle name="常规 42" xfId="1507"/>
    <cellStyle name="20% - 强调文字颜色 2 3 4 2" xfId="1508"/>
    <cellStyle name="40% - 强调文字颜色 1 2 6" xfId="1509"/>
    <cellStyle name="20% - 强调文字颜色 2 3 5" xfId="1510"/>
    <cellStyle name="常规 38" xfId="1511"/>
    <cellStyle name="常规 43" xfId="1512"/>
    <cellStyle name="20% - 强调文字颜色 2 3_2015财政决算公开" xfId="1513"/>
    <cellStyle name="常规 2 4 2 2 4 2" xfId="1514"/>
    <cellStyle name="20% - 强调文字颜色 2 4 2 2" xfId="1515"/>
    <cellStyle name="20% - 强调文字颜色 2 4 2 3" xfId="1516"/>
    <cellStyle name="20% - 强调文字颜色 2 4 2_2015财政决算公开" xfId="1517"/>
    <cellStyle name="20% - 强调文字颜色 2 4 3" xfId="1518"/>
    <cellStyle name="20% - 强调文字颜色 6 5_2015财政决算公开" xfId="1519"/>
    <cellStyle name="20% - 强调文字颜色 2 4 3 2" xfId="1520"/>
    <cellStyle name="20% - 强调文字颜色 2 4 4" xfId="1521"/>
    <cellStyle name="20% - 强调文字颜色 2 4_2015财政决算公开" xfId="1522"/>
    <cellStyle name="强调文字颜色 2 2 3 4" xfId="1523"/>
    <cellStyle name="20% - 强调文字颜色 2 5" xfId="1524"/>
    <cellStyle name="20% - 强调文字颜色 2 5 2" xfId="1525"/>
    <cellStyle name="20% - 强调文字颜色 2 5 2 2" xfId="1526"/>
    <cellStyle name="20% - 强调文字颜色 2 5 2 2 2" xfId="1527"/>
    <cellStyle name="20% - 强调文字颜色 2 5 2 3" xfId="1528"/>
    <cellStyle name="20% - 强调文字颜色 2 5 2_2015财政决算公开" xfId="1529"/>
    <cellStyle name="20% - 强调文字颜色 6 6 3" xfId="1530"/>
    <cellStyle name="60% - 强调文字颜色 1 6 2 2" xfId="1531"/>
    <cellStyle name="20% - 强调文字颜色 2 5 3" xfId="1532"/>
    <cellStyle name="20% - 强调文字颜色 2 5 3 2" xfId="1533"/>
    <cellStyle name="20% - 强调文字颜色 2 5 4" xfId="1534"/>
    <cellStyle name="20% - 强调文字颜色 2 5_2015财政决算公开" xfId="1535"/>
    <cellStyle name="20% - 强调文字颜色 2 6 2 2" xfId="1536"/>
    <cellStyle name="20% - 强调文字颜色 2 6 3" xfId="1537"/>
    <cellStyle name="60% - 强调文字颜色 1 2 2 2" xfId="1538"/>
    <cellStyle name="20% - 强调文字颜色 2 6_2015财政决算公开" xfId="1539"/>
    <cellStyle name="20% - 强调文字颜色 3 2" xfId="1540"/>
    <cellStyle name="常规 3 2 5" xfId="1541"/>
    <cellStyle name="20% - 强调文字颜色 3 2 2" xfId="1542"/>
    <cellStyle name="40% - 强调文字颜色 4 2 7" xfId="1543"/>
    <cellStyle name="常规 3 2 5 2" xfId="1544"/>
    <cellStyle name="20% - 强调文字颜色 3 2 2 2" xfId="1545"/>
    <cellStyle name="百分比 4 2 4" xfId="1546"/>
    <cellStyle name="常规 2 2 6 4" xfId="1547"/>
    <cellStyle name="20% - 强调文字颜色 3 2 2 2 2" xfId="1548"/>
    <cellStyle name="20% - 强调文字颜色 3 2 2 2 2 2" xfId="1549"/>
    <cellStyle name="20% - 强调文字颜色 3 2 2 2 3" xfId="1550"/>
    <cellStyle name="60% - 强调文字颜色 6 2 3 3 2" xfId="1551"/>
    <cellStyle name="20% - 强调文字颜色 3 2 2 2_2015财政决算公开" xfId="1552"/>
    <cellStyle name="20% - 强调文字颜色 3 2 2 3" xfId="1553"/>
    <cellStyle name="20% - 强调文字颜色 3 2 2 3 2" xfId="1554"/>
    <cellStyle name="20% - 强调文字颜色 3 2 2 4" xfId="1555"/>
    <cellStyle name="常规 12 2 3 2 2" xfId="1556"/>
    <cellStyle name="20% - 强调文字颜色 3 2 2_2015财政决算公开" xfId="1557"/>
    <cellStyle name="20% - 强调文字颜色 3 2 3" xfId="1558"/>
    <cellStyle name="20% - 强调文字颜色 3 2 3 2" xfId="1559"/>
    <cellStyle name="常规 2 2 7 4" xfId="1560"/>
    <cellStyle name="汇总 5" xfId="1561"/>
    <cellStyle name="20% - 强调文字颜色 3 2 3 2 2" xfId="1562"/>
    <cellStyle name="常规 2 2 7 4 2" xfId="1563"/>
    <cellStyle name="汇总 5 2" xfId="1564"/>
    <cellStyle name="20% - 强调文字颜色 3 2 3 2 2 2" xfId="1565"/>
    <cellStyle name="汇总 5 2 2" xfId="1566"/>
    <cellStyle name="20% - 强调文字颜色 3 2 3 2 3" xfId="1567"/>
    <cellStyle name="汇总 5 3" xfId="1568"/>
    <cellStyle name="20% - 强调文字颜色 3 2 3 2_2015财政决算公开" xfId="1569"/>
    <cellStyle name="常规 4 3 2" xfId="1570"/>
    <cellStyle name="常规 5 4" xfId="1571"/>
    <cellStyle name="20% - 强调文字颜色 3 2 3 3" xfId="1572"/>
    <cellStyle name="常规 2 2 7 5" xfId="1573"/>
    <cellStyle name="汇总 6" xfId="1574"/>
    <cellStyle name="20% - 强调文字颜色 3 2 3 3 2" xfId="1575"/>
    <cellStyle name="常规 10 2 3" xfId="1576"/>
    <cellStyle name="汇总 6 2" xfId="1577"/>
    <cellStyle name="20% - 强调文字颜色 3 2 3 4" xfId="1578"/>
    <cellStyle name="20% - 强调文字颜色 6 2 2_2015财政决算公开" xfId="1579"/>
    <cellStyle name="汇总 7" xfId="1580"/>
    <cellStyle name="20% - 强调文字颜色 3 2 3 5" xfId="1581"/>
    <cellStyle name="汇总 2 2 2 2" xfId="1582"/>
    <cellStyle name="20% - 强调文字颜色 3 2 3_2015财政决算公开" xfId="1583"/>
    <cellStyle name="差 3 2" xfId="1584"/>
    <cellStyle name="解释性文本 6 2" xfId="1585"/>
    <cellStyle name="20% - 强调文字颜色 3 2 4" xfId="1586"/>
    <cellStyle name="20% - 强调文字颜色 3 2 4 2" xfId="1587"/>
    <cellStyle name="20% - 强调文字颜色 3 2 4 3" xfId="1588"/>
    <cellStyle name="20% - 强调文字颜色 3 2 4 4" xfId="1589"/>
    <cellStyle name="20% - 强调文字颜色 3 2 4_2015财政决算公开" xfId="1590"/>
    <cellStyle name="货币 3 3 4 2" xfId="1591"/>
    <cellStyle name="20% - 强调文字颜色 3 2 5" xfId="1592"/>
    <cellStyle name="20% - 强调文字颜色 3 2 5 2" xfId="1593"/>
    <cellStyle name="20% - 强调文字颜色 3 2 6" xfId="1594"/>
    <cellStyle name="20% - 强调文字颜色 3 2 7" xfId="1595"/>
    <cellStyle name="20% - 强调文字颜色 3 2_2015财政决算公开" xfId="1596"/>
    <cellStyle name="强调文字颜色 2 2 4 2" xfId="1597"/>
    <cellStyle name="20% - 强调文字颜色 3 3" xfId="1598"/>
    <cellStyle name="常规 3 2 6" xfId="1599"/>
    <cellStyle name="强调文字颜色 2 2 4 2 2" xfId="1600"/>
    <cellStyle name="20% - 强调文字颜色 3 3 2" xfId="1601"/>
    <cellStyle name="常规 3 2 6 2" xfId="1602"/>
    <cellStyle name="20% - 强调文字颜色 3 3 2 2" xfId="1603"/>
    <cellStyle name="百分比 5 2 4" xfId="1604"/>
    <cellStyle name="常规 2 3 6 4" xfId="1605"/>
    <cellStyle name="20% - 强调文字颜色 3 3 2 2 2" xfId="1606"/>
    <cellStyle name="常规 2 3 6 4 2" xfId="1607"/>
    <cellStyle name="20% - 强调文字颜色 3 3 2 2 2 2" xfId="1608"/>
    <cellStyle name="20% - 强调文字颜色 3 3 2 2 3" xfId="1609"/>
    <cellStyle name="20% - 强调文字颜色 3 3 2 2_2015财政决算公开" xfId="1610"/>
    <cellStyle name="20% - 强调文字颜色 3 3 2 3" xfId="1611"/>
    <cellStyle name="常规 2 3 6 5" xfId="1612"/>
    <cellStyle name="20% - 强调文字颜色 3 3 2 3 2" xfId="1613"/>
    <cellStyle name="20% - 强调文字颜色 3 3 2 4" xfId="1614"/>
    <cellStyle name="20% - 强调文字颜色 3 3 2_2015财政决算公开" xfId="1615"/>
    <cellStyle name="常规 3 2 2" xfId="1616"/>
    <cellStyle name="20% - 强调文字颜色 3 3 3" xfId="1617"/>
    <cellStyle name="20% - 强调文字颜色 3 3 3 2" xfId="1618"/>
    <cellStyle name="20% - 强调文字颜色 3 3 3 2 2" xfId="1619"/>
    <cellStyle name="20% - 强调文字颜色 3 3 3_2015财政决算公开" xfId="1620"/>
    <cellStyle name="差 3 3 2 2" xfId="1621"/>
    <cellStyle name="20% - 强调文字颜色 3 3 4" xfId="1622"/>
    <cellStyle name="20% - 强调文字颜色 4 2 2 2" xfId="1623"/>
    <cellStyle name="20% - 强调文字颜色 3 3 4 2" xfId="1624"/>
    <cellStyle name="20% - 强调文字颜色 4 2 2 2 2" xfId="1625"/>
    <cellStyle name="20% - 强调文字颜色 3 3 5" xfId="1626"/>
    <cellStyle name="20% - 强调文字颜色 4 2 2 3" xfId="1627"/>
    <cellStyle name="20% - 强调文字颜色 3 3_2015财政决算公开" xfId="1628"/>
    <cellStyle name="20% - 强调文字颜色 3 4 2" xfId="1629"/>
    <cellStyle name="20% - 强调文字颜色 3 4 2 2" xfId="1630"/>
    <cellStyle name="百分比 6 2 4" xfId="1631"/>
    <cellStyle name="常规 2 4 6 4" xfId="1632"/>
    <cellStyle name="20% - 强调文字颜色 3 4 2 2 2" xfId="1633"/>
    <cellStyle name="常规 2 4 6 4 2" xfId="1634"/>
    <cellStyle name="20% - 强调文字颜色 3 4 2 3" xfId="1635"/>
    <cellStyle name="常规 2 4 6 5" xfId="1636"/>
    <cellStyle name="常规 2 5 2" xfId="1637"/>
    <cellStyle name="20% - 强调文字颜色 3 4 2_2015财政决算公开" xfId="1638"/>
    <cellStyle name="常规 48" xfId="1639"/>
    <cellStyle name="常规 53" xfId="1640"/>
    <cellStyle name="20% - 强调文字颜色 3 4 3" xfId="1641"/>
    <cellStyle name="20% - 强调文字颜色 3 4 3 2" xfId="1642"/>
    <cellStyle name="20% - 强调文字颜色 3 4 4" xfId="1643"/>
    <cellStyle name="20% - 强调文字颜色 4 2 3 2" xfId="1644"/>
    <cellStyle name="20% - 强调文字颜色 3 4_2015财政决算公开" xfId="1645"/>
    <cellStyle name="20% - 强调文字颜色 3 5" xfId="1646"/>
    <cellStyle name="常规 3 2 8" xfId="1647"/>
    <cellStyle name="20% - 强调文字颜色 3 5 2" xfId="1648"/>
    <cellStyle name="常规 3 2 8 2" xfId="1649"/>
    <cellStyle name="20% - 强调文字颜色 3 5 2 2" xfId="1650"/>
    <cellStyle name="百分比 7 2 4" xfId="1651"/>
    <cellStyle name="20% - 强调文字颜色 3 5 2 2 2" xfId="1652"/>
    <cellStyle name="警告文本 3 2 3" xfId="1653"/>
    <cellStyle name="20% - 强调文字颜色 3 5 2 3" xfId="1654"/>
    <cellStyle name="常规 3 5 2" xfId="1655"/>
    <cellStyle name="20% - 强调文字颜色 3 5 2_2015财政决算公开" xfId="1656"/>
    <cellStyle name="20% - 强调文字颜色 3 5 3" xfId="1657"/>
    <cellStyle name="20% - 强调文字颜色 3 5 3 2" xfId="1658"/>
    <cellStyle name="20% - 强调文字颜色 3 5 4" xfId="1659"/>
    <cellStyle name="20% - 强调文字颜色 4 2 4 2" xfId="1660"/>
    <cellStyle name="20% - 强调文字颜色 3 6 2 2" xfId="1661"/>
    <cellStyle name="常规 7 3" xfId="1662"/>
    <cellStyle name="20% - 强调文字颜色 3 6 3" xfId="1663"/>
    <cellStyle name="60% - 强调文字颜色 1 3 2 2" xfId="1664"/>
    <cellStyle name="20% - 强调文字颜色 3 6_2015财政决算公开" xfId="1665"/>
    <cellStyle name="20% - 强调文字颜色 4 2" xfId="1666"/>
    <cellStyle name="标题 5 3 2 2" xfId="1667"/>
    <cellStyle name="常规 3 3 5" xfId="1668"/>
    <cellStyle name="好 3 2 2 3" xfId="1669"/>
    <cellStyle name="20% - 强调文字颜色 4 2 2" xfId="1670"/>
    <cellStyle name="标题 5 3 2 2 2" xfId="1671"/>
    <cellStyle name="20% - 强调文字颜色 4 2 2 2 3" xfId="1672"/>
    <cellStyle name="20% - 强调文字颜色 4 2 2 2_2015财政决算公开" xfId="1673"/>
    <cellStyle name="20% - 强调文字颜色 4 2 2 3 2" xfId="1674"/>
    <cellStyle name="20% - 强调文字颜色 4 2 2 4" xfId="1675"/>
    <cellStyle name="20% - 强调文字颜色 4 2 2_2015财政决算公开" xfId="1676"/>
    <cellStyle name="20% - 强调文字颜色 4 2 3" xfId="1677"/>
    <cellStyle name="20% - 强调文字颜色 4 2 3 2 2" xfId="1678"/>
    <cellStyle name="20% - 强调文字颜色 4 2 3 2 3" xfId="1679"/>
    <cellStyle name="常规 2 7 2" xfId="1680"/>
    <cellStyle name="20% - 强调文字颜色 4 2 3 3" xfId="1681"/>
    <cellStyle name="20% - 强调文字颜色 4 2 3 3 2" xfId="1682"/>
    <cellStyle name="20% - 强调文字颜色 4 2 3 4" xfId="1683"/>
    <cellStyle name="20% - 强调文字颜色 4 2 3 5" xfId="1684"/>
    <cellStyle name="汇总 3 2 2 2" xfId="1685"/>
    <cellStyle name="20% - 强调文字颜色 4 2 3_2015财政决算公开" xfId="1686"/>
    <cellStyle name="20% - 强调文字颜色 4 2 4" xfId="1687"/>
    <cellStyle name="20% - 强调文字颜色 4 2 4 2 2" xfId="1688"/>
    <cellStyle name="20% - 强调文字颜色 4 2 4 3" xfId="1689"/>
    <cellStyle name="20% - 强调文字颜色 4 2 4 4" xfId="1690"/>
    <cellStyle name="20% - 强调文字颜色 4 2 4_2015财政决算公开" xfId="1691"/>
    <cellStyle name="标题 3 2 3 2" xfId="1692"/>
    <cellStyle name="好 6 2" xfId="1693"/>
    <cellStyle name="20% - 强调文字颜色 4 2 5" xfId="1694"/>
    <cellStyle name="20% - 强调文字颜色 4 2 5 2" xfId="1695"/>
    <cellStyle name="60% - 强调文字颜色 1 3 2 3" xfId="1696"/>
    <cellStyle name="20% - 强调文字颜色 4 2 6" xfId="1697"/>
    <cellStyle name="20% - 强调文字颜色 4 2 7" xfId="1698"/>
    <cellStyle name="常规 10 3 2" xfId="1699"/>
    <cellStyle name="20% - 强调文字颜色 4 2_2015财政决算公开" xfId="1700"/>
    <cellStyle name="常规 2 5 2 4" xfId="1701"/>
    <cellStyle name="40% - 强调文字颜色 4 5 3 2" xfId="1702"/>
    <cellStyle name="检查单元格 8" xfId="1703"/>
    <cellStyle name="强调文字颜色 2 2 5 2" xfId="1704"/>
    <cellStyle name="20% - 强调文字颜色 4 3" xfId="1705"/>
    <cellStyle name="标题 5 3 2 3" xfId="1706"/>
    <cellStyle name="20% - 强调文字颜色 4 3 2" xfId="1707"/>
    <cellStyle name="20% - 强调文字颜色 4 3 2 2" xfId="1708"/>
    <cellStyle name="20% - 强调文字颜色 4 3 4" xfId="1709"/>
    <cellStyle name="20% - 强调文字颜色 4 3 2 2 2" xfId="1710"/>
    <cellStyle name="20% - 强调文字颜色 4 3 4 2" xfId="1711"/>
    <cellStyle name="20% - 强调文字颜色 4 5 4" xfId="1712"/>
    <cellStyle name="20% - 强调文字颜色 4 3 2 2 2 2" xfId="1713"/>
    <cellStyle name="20% - 强调文字颜色 6 5 4" xfId="1714"/>
    <cellStyle name="20% - 强调文字颜色 4 3 2 2 3" xfId="1715"/>
    <cellStyle name="20% - 强调文字颜色 4 3 2 2_2015财政决算公开" xfId="1716"/>
    <cellStyle name="20% - 强调文字颜色 4 3 2 3" xfId="1717"/>
    <cellStyle name="20% - 强调文字颜色 4 3 5" xfId="1718"/>
    <cellStyle name="20% - 强调文字颜色 4 3 2 4" xfId="1719"/>
    <cellStyle name="20% - 强调文字颜色 4 3 3" xfId="1720"/>
    <cellStyle name="20% - 强调文字颜色 4 3 3 2" xfId="1721"/>
    <cellStyle name="20% - 强调文字颜色 4 4 4" xfId="1722"/>
    <cellStyle name="20% - 强调文字颜色 4 3 3 2 2" xfId="1723"/>
    <cellStyle name="20% - 强调文字颜色 5 5 4" xfId="1724"/>
    <cellStyle name="20% - 强调文字颜色 4 3 3 3" xfId="1725"/>
    <cellStyle name="20% - 强调文字颜色 4 3 3_2015财政决算公开" xfId="1726"/>
    <cellStyle name="40% - 强调文字颜色 5 3 2" xfId="1727"/>
    <cellStyle name="好 2 4 2" xfId="1728"/>
    <cellStyle name="20% - 强调文字颜色 4 3_2015财政决算公开" xfId="1729"/>
    <cellStyle name="常规 44 2" xfId="1730"/>
    <cellStyle name="货币 2" xfId="1731"/>
    <cellStyle name="20% - 强调文字颜色 4 4 2" xfId="1732"/>
    <cellStyle name="20% - 强调文字颜色 4 4 2 2" xfId="1733"/>
    <cellStyle name="20% - 强调文字颜色 5 3 4" xfId="1734"/>
    <cellStyle name="20% - 强调文字颜色 4 4 2 2 2" xfId="1735"/>
    <cellStyle name="20% - 强调文字颜色 5 3 4 2" xfId="1736"/>
    <cellStyle name="20% - 强调文字颜色 4 4 2 3" xfId="1737"/>
    <cellStyle name="20% - 强调文字颜色 5 3 5" xfId="1738"/>
    <cellStyle name="20% - 强调文字颜色 4 4 2_2015财政决算公开" xfId="1739"/>
    <cellStyle name="20% - 强调文字颜色 4 4 3" xfId="1740"/>
    <cellStyle name="20% - 强调文字颜色 4 4 3 2" xfId="1741"/>
    <cellStyle name="20% - 强调文字颜色 5 4 4" xfId="1742"/>
    <cellStyle name="20% - 强调文字颜色 4 4_2015财政决算公开" xfId="1743"/>
    <cellStyle name="20% - 强调文字颜色 4 5" xfId="1744"/>
    <cellStyle name="标题 5 2 2 2 2 2" xfId="1745"/>
    <cellStyle name="常规 2 3 5 2 2" xfId="1746"/>
    <cellStyle name="20% - 强调文字颜色 4 5 2" xfId="1747"/>
    <cellStyle name="20% - 强调文字颜色 4 5 2 2" xfId="1748"/>
    <cellStyle name="20% - 强调文字颜色 6 3 4" xfId="1749"/>
    <cellStyle name="20% - 强调文字颜色 4 5 2 2 2" xfId="1750"/>
    <cellStyle name="20% - 强调文字颜色 6 3 4 2" xfId="1751"/>
    <cellStyle name="20% - 强调文字颜色 4 5 2_2015财政决算公开" xfId="1752"/>
    <cellStyle name="20% - 强调文字颜色 4 5 3" xfId="1753"/>
    <cellStyle name="20% - 强调文字颜色 4 5 3 2" xfId="1754"/>
    <cellStyle name="20% - 强调文字颜色 6 4 4" xfId="1755"/>
    <cellStyle name="20% - 强调文字颜色 4 5_2015财政决算公开" xfId="1756"/>
    <cellStyle name="货币 3 4 3 2" xfId="1757"/>
    <cellStyle name="20% - 强调文字颜色 4 6 2 2" xfId="1758"/>
    <cellStyle name="20% - 强调文字颜色 4 6 3" xfId="1759"/>
    <cellStyle name="60% - 强调文字颜色 1 4 2 2" xfId="1760"/>
    <cellStyle name="20% - 强调文字颜色 4 6_2015财政决算公开" xfId="1761"/>
    <cellStyle name="20% - 强调文字颜色 4 7" xfId="1762"/>
    <cellStyle name="20% - 强调文字颜色 4 7 2" xfId="1763"/>
    <cellStyle name="20% - 强调文字颜色 4 8" xfId="1764"/>
    <cellStyle name="20% - 强调文字颜色 4 9" xfId="1765"/>
    <cellStyle name="20% - 强调文字颜色 5 2" xfId="1766"/>
    <cellStyle name="标题 5 3 3 2" xfId="1767"/>
    <cellStyle name="常规 3 4 5" xfId="1768"/>
    <cellStyle name="20% - 强调文字颜色 5 2 2" xfId="1769"/>
    <cellStyle name="40% - 强调文字颜色 6 2 7" xfId="1770"/>
    <cellStyle name="20% - 强调文字颜色 5 2 2 2" xfId="1771"/>
    <cellStyle name="40% - 强调文字颜色 2 7" xfId="1772"/>
    <cellStyle name="常规 4 2 6 4" xfId="1773"/>
    <cellStyle name="20% - 强调文字颜色 5 2 2 2 2" xfId="1774"/>
    <cellStyle name="40% - 强调文字颜色 1 2 3 5" xfId="1775"/>
    <cellStyle name="40% - 强调文字颜色 2 7 2" xfId="1776"/>
    <cellStyle name="常规 4 2 6 4 2" xfId="1777"/>
    <cellStyle name="20% - 强调文字颜色 5 2 2 2 3" xfId="1778"/>
    <cellStyle name="20% - 强调文字颜色 5 2 2 2_2015财政决算公开" xfId="1779"/>
    <cellStyle name="20% - 强调文字颜色 5 2 2 3" xfId="1780"/>
    <cellStyle name="40% - 强调文字颜色 2 8" xfId="1781"/>
    <cellStyle name="常规 4 2 6 5" xfId="1782"/>
    <cellStyle name="货币 5 2 2" xfId="1783"/>
    <cellStyle name="20% - 强调文字颜色 5 2 2 3 2" xfId="1784"/>
    <cellStyle name="标题 1 3" xfId="1785"/>
    <cellStyle name="20% - 强调文字颜色 5 2 2 4" xfId="1786"/>
    <cellStyle name="20% - 强调文字颜色 5 2 2_2015财政决算公开" xfId="1787"/>
    <cellStyle name="20% - 强调文字颜色 5 2 3" xfId="1788"/>
    <cellStyle name="20% - 强调文字颜色 5 2 3 2" xfId="1789"/>
    <cellStyle name="40% - 强调文字颜色 3 7" xfId="1790"/>
    <cellStyle name="20% - 强调文字颜色 5 2 3 3" xfId="1791"/>
    <cellStyle name="40% - 强调文字颜色 3 8" xfId="1792"/>
    <cellStyle name="货币 5 3 2" xfId="1793"/>
    <cellStyle name="20% - 强调文字颜色 5 2 3_2015财政决算公开" xfId="1794"/>
    <cellStyle name="20% - 强调文字颜色 5 2 4" xfId="1795"/>
    <cellStyle name="20% - 强调文字颜色 5 2 4 2" xfId="1796"/>
    <cellStyle name="40% - 强调文字颜色 4 7" xfId="1797"/>
    <cellStyle name="20% - 强调文字颜色 5 2 5" xfId="1798"/>
    <cellStyle name="20% - 强调文字颜色 5 2_2015财政决算公开" xfId="1799"/>
    <cellStyle name="20% - 强调文字颜色 5 3" xfId="1800"/>
    <cellStyle name="20% - 强调文字颜色 5 3 2" xfId="1801"/>
    <cellStyle name="货币 2 2 6 5" xfId="1802"/>
    <cellStyle name="20% - 强调文字颜色 5 3 2 2" xfId="1803"/>
    <cellStyle name="20% - 强调文字颜色 5 3 2 2 2" xfId="1804"/>
    <cellStyle name="20% - 强调文字颜色 5 3 2 2 2 2" xfId="1805"/>
    <cellStyle name="常规 3 7 3" xfId="1806"/>
    <cellStyle name="20% - 强调文字颜色 5 3 2 2 3" xfId="1807"/>
    <cellStyle name="20% - 强调文字颜色 5 3 2 2_2015财政决算公开" xfId="1808"/>
    <cellStyle name="60% - 强调文字颜色 1 9" xfId="1809"/>
    <cellStyle name="20% - 强调文字颜色 5 3 2 3" xfId="1810"/>
    <cellStyle name="20% - 强调文字颜色 5 3 2 3 2" xfId="1811"/>
    <cellStyle name="20% - 强调文字颜色 5 3 2 4" xfId="1812"/>
    <cellStyle name="20% - 强调文字颜色 5 3 2_2015财政决算公开" xfId="1813"/>
    <cellStyle name="20% - 强调文字颜色 5 3 3" xfId="1814"/>
    <cellStyle name="20% - 强调文字颜色 5 3 3 2" xfId="1815"/>
    <cellStyle name="20% - 强调文字颜色 5 3 3 2 2" xfId="1816"/>
    <cellStyle name="20% - 强调文字颜色 5 3 3 3" xfId="1817"/>
    <cellStyle name="20% - 强调文字颜色 5 3_2015财政决算公开" xfId="1818"/>
    <cellStyle name="Percent_laroux" xfId="1819"/>
    <cellStyle name="常规 3 4" xfId="1820"/>
    <cellStyle name="20% - 强调文字颜色 5 4" xfId="1821"/>
    <cellStyle name="20% - 强调文字颜色 5 4 2" xfId="1822"/>
    <cellStyle name="20% - 强调文字颜色 5 4 2 2" xfId="1823"/>
    <cellStyle name="20% - 强调文字颜色 5 4 2 2 2" xfId="1824"/>
    <cellStyle name="40% - 强调文字颜色 3 2 3 5" xfId="1825"/>
    <cellStyle name="20% - 强调文字颜色 5 4 2 3" xfId="1826"/>
    <cellStyle name="20% - 强调文字颜色 5 4 2_2015财政决算公开" xfId="1827"/>
    <cellStyle name="20% - 强调文字颜色 5 4 3" xfId="1828"/>
    <cellStyle name="20% - 强调文字颜色 5 4 3 2" xfId="1829"/>
    <cellStyle name="20% - 强调文字颜色 5 5" xfId="1830"/>
    <cellStyle name="常规 2 3 5 3 2" xfId="1831"/>
    <cellStyle name="20% - 强调文字颜色 5 5 2" xfId="1832"/>
    <cellStyle name="20% - 强调文字颜色 5 5 2 2" xfId="1833"/>
    <cellStyle name="20% - 强调文字颜色 5 5 2 3" xfId="1834"/>
    <cellStyle name="20% - 强调文字颜色 5 5 2_2015财政决算公开" xfId="1835"/>
    <cellStyle name="20% - 强调文字颜色 5 5 3" xfId="1836"/>
    <cellStyle name="20% - 强调文字颜色 5 5 3 2" xfId="1837"/>
    <cellStyle name="20% - 强调文字颜色 5 5_2015财政决算公开" xfId="1838"/>
    <cellStyle name="20% - 强调文字颜色 6 2 2 2" xfId="1839"/>
    <cellStyle name="20% - 强调文字颜色 5 6 2" xfId="1840"/>
    <cellStyle name="60% - 强调文字颜色 6 3 2 2 2 2" xfId="1841"/>
    <cellStyle name="20% - 强调文字颜色 5 6 2 2" xfId="1842"/>
    <cellStyle name="表标题 5" xfId="1843"/>
    <cellStyle name="20% - 强调文字颜色 5 6_2015财政决算公开" xfId="1844"/>
    <cellStyle name="20% - 强调文字颜色 5 7" xfId="1845"/>
    <cellStyle name="60% - 强调文字颜色 6 3 2 2 3" xfId="1846"/>
    <cellStyle name="20% - 强调文字颜色 5 7 2" xfId="1847"/>
    <cellStyle name="20% - 强调文字颜色 6 2 2 2_2015财政决算公开" xfId="1848"/>
    <cellStyle name="20% - 强调文字颜色 5 8" xfId="1849"/>
    <cellStyle name="20% - 强调文字颜色 6 2" xfId="1850"/>
    <cellStyle name="常规 3 5 5" xfId="1851"/>
    <cellStyle name="20% - 强调文字颜色 6 2 2" xfId="1852"/>
    <cellStyle name="20% - 强调文字颜色 6 2 2 2 2" xfId="1853"/>
    <cellStyle name="20% - 强调文字颜色 6 2 2 2 2 2" xfId="1854"/>
    <cellStyle name="百分比 4 5" xfId="1855"/>
    <cellStyle name="常规 2 2 9" xfId="1856"/>
    <cellStyle name="20% - 强调文字颜色 6 2 2 2 3" xfId="1857"/>
    <cellStyle name="20% - 强调文字颜色 6 2 2 3" xfId="1858"/>
    <cellStyle name="20% - 强调文字颜色 6 2 2 4" xfId="1859"/>
    <cellStyle name="20% - 强调文字颜色 6 2 3" xfId="1860"/>
    <cellStyle name="20% - 强调文字颜色 6 2 3 2" xfId="1861"/>
    <cellStyle name="20% - 强调文字颜色 6 2 3 2 2" xfId="1862"/>
    <cellStyle name="20% - 强调文字颜色 6 2 3 3" xfId="1863"/>
    <cellStyle name="20% - 强调文字颜色 6 2 4" xfId="1864"/>
    <cellStyle name="20% - 强调文字颜色 6 2 4 2" xfId="1865"/>
    <cellStyle name="20% - 强调文字颜色 6 2 5" xfId="1866"/>
    <cellStyle name="20% - 强调文字颜色 6 2_2015财政决算公开" xfId="1867"/>
    <cellStyle name="20% - 强调文字颜色 6 3" xfId="1868"/>
    <cellStyle name="20% - 强调文字颜色 6 3 2" xfId="1869"/>
    <cellStyle name="常规 14 7" xfId="1870"/>
    <cellStyle name="20% - 强调文字颜色 6 3 2 2" xfId="1871"/>
    <cellStyle name="20% - 强调文字颜色 6 3 2 2 2" xfId="1872"/>
    <cellStyle name="20% - 强调文字颜色 6 3 2 2 3" xfId="1873"/>
    <cellStyle name="20% - 强调文字颜色 6 3 2 2_2015财政决算公开" xfId="1874"/>
    <cellStyle name="20% - 强调文字颜色 6 3 2 3" xfId="1875"/>
    <cellStyle name="20% - 强调文字颜色 6 6_2015财政决算公开" xfId="1876"/>
    <cellStyle name="20% - 强调文字颜色 6 3 2 4" xfId="1877"/>
    <cellStyle name="20% - 强调文字颜色 6 3 2_2015财政决算公开" xfId="1878"/>
    <cellStyle name="20% - 强调文字颜色 6 3 3" xfId="1879"/>
    <cellStyle name="no dec" xfId="1880"/>
    <cellStyle name="20% - 强调文字颜色 6 3 3 2" xfId="1881"/>
    <cellStyle name="no dec 2" xfId="1882"/>
    <cellStyle name="20% - 强调文字颜色 6 3 3 2 2" xfId="1883"/>
    <cellStyle name="20% - 强调文字颜色 6 3 3 3" xfId="1884"/>
    <cellStyle name="20% - 强调文字颜色 6 3 3_2015财政决算公开" xfId="1885"/>
    <cellStyle name="汇总 2 3 2 2" xfId="1886"/>
    <cellStyle name="货币 2 2 2 3 2" xfId="1887"/>
    <cellStyle name="20% - 强调文字颜色 6 3_2015财政决算公开" xfId="1888"/>
    <cellStyle name="20% - 强调文字颜色 6 4" xfId="1889"/>
    <cellStyle name="20% - 强调文字颜色 6 4 2" xfId="1890"/>
    <cellStyle name="20% - 强调文字颜色 6 4 2 2 2" xfId="1891"/>
    <cellStyle name="20% - 强调文字颜色 6 4 2 3" xfId="1892"/>
    <cellStyle name="60% - 着色 4 2" xfId="1893"/>
    <cellStyle name="20% - 强调文字颜色 6 4 2_2015财政决算公开" xfId="1894"/>
    <cellStyle name="20% - 强调文字颜色 6 4 3" xfId="1895"/>
    <cellStyle name="20% - 强调文字颜色 6 4 3 2" xfId="1896"/>
    <cellStyle name="20% - 强调文字颜色 6 4_2015财政决算公开" xfId="1897"/>
    <cellStyle name="20% - 强调文字颜色 6 5" xfId="1898"/>
    <cellStyle name="20% - 强调文字颜色 6 5 2" xfId="1899"/>
    <cellStyle name="20% - 强调文字颜色 6 5 2 2" xfId="1900"/>
    <cellStyle name="20% - 强调文字颜色 6 5 2 2 2" xfId="1901"/>
    <cellStyle name="20% - 强调文字颜色 6 5 2 3" xfId="1902"/>
    <cellStyle name="20% - 强调文字颜色 6 5 2_2015财政决算公开" xfId="1903"/>
    <cellStyle name="40% - 强调文字颜色 1 3 2 3" xfId="1904"/>
    <cellStyle name="20% - 强调文字颜色 6 5 3" xfId="1905"/>
    <cellStyle name="20% - 强调文字颜色 6 5 3 2" xfId="1906"/>
    <cellStyle name="20% - 强调文字颜色 6 6 2" xfId="1907"/>
    <cellStyle name="20% - 强调文字颜色 6 6 2 2" xfId="1908"/>
    <cellStyle name="20% - 强调文字颜色 6 7" xfId="1909"/>
    <cellStyle name="40% - 强调文字颜色 3 4 2 2" xfId="1910"/>
    <cellStyle name="20% - 强调文字颜色 6 7 2" xfId="1911"/>
    <cellStyle name="40% - 强调文字颜色 3 4 2 2 2" xfId="1912"/>
    <cellStyle name="20% - 强调文字颜色 6 8" xfId="1913"/>
    <cellStyle name="40% - 强调文字颜色 3 4 2 3" xfId="1914"/>
    <cellStyle name="20% - 着色 1" xfId="1915"/>
    <cellStyle name="计算 3" xfId="1916"/>
    <cellStyle name="20% - 着色 1 2" xfId="1917"/>
    <cellStyle name="标题 2 2_2015财政决算公开" xfId="1918"/>
    <cellStyle name="计算 3 2" xfId="1919"/>
    <cellStyle name="20% - 着色 2" xfId="1920"/>
    <cellStyle name="计算 4" xfId="1921"/>
    <cellStyle name="20% - 着色 2 2" xfId="1922"/>
    <cellStyle name="计算 4 2" xfId="1923"/>
    <cellStyle name="20% - 着色 3" xfId="1924"/>
    <cellStyle name="60% - 强调文字颜色 3 2 3 2 2" xfId="1925"/>
    <cellStyle name="超级链接 4 2" xfId="1926"/>
    <cellStyle name="计算 5" xfId="1927"/>
    <cellStyle name="20% - 着色 3 2" xfId="1928"/>
    <cellStyle name="60% - 强调文字颜色 3 2 3 2 2 2" xfId="1929"/>
    <cellStyle name="计算 5 2" xfId="1930"/>
    <cellStyle name="20% - 着色 4 2" xfId="1931"/>
    <cellStyle name="Currency1" xfId="1932"/>
    <cellStyle name="计算 6 2" xfId="1933"/>
    <cellStyle name="20% - 着色 5 2" xfId="1934"/>
    <cellStyle name="计算 7 2" xfId="1935"/>
    <cellStyle name="20% - 着色 6" xfId="1936"/>
    <cellStyle name="计算 8" xfId="1937"/>
    <cellStyle name="20% - 着色 6 2" xfId="1938"/>
    <cellStyle name="40% - 强调文字颜色 1 2" xfId="1939"/>
    <cellStyle name="40% - 强调文字颜色 1 2 2" xfId="1940"/>
    <cellStyle name="60% - 强调文字颜色 2 2 7" xfId="1941"/>
    <cellStyle name="货币 3 6 3" xfId="1942"/>
    <cellStyle name="40% - 强调文字颜色 1 2 2 2" xfId="1943"/>
    <cellStyle name="货币 3 6 3 2" xfId="1944"/>
    <cellStyle name="40% - 强调文字颜色 1 2 2 2 2" xfId="1945"/>
    <cellStyle name="汇总 2 4" xfId="1946"/>
    <cellStyle name="40% - 强调文字颜色 1 2 2 2 2 2" xfId="1947"/>
    <cellStyle name="汇总 2 4 2" xfId="1948"/>
    <cellStyle name="货币 2 2 3 3" xfId="1949"/>
    <cellStyle name="链接单元格 2 2 3" xfId="1950"/>
    <cellStyle name="40% - 强调文字颜色 1 2 2 2 3" xfId="1951"/>
    <cellStyle name="汇总 2 5" xfId="1952"/>
    <cellStyle name="40% - 强调文字颜色 1 2 2 2_2015财政决算公开" xfId="1953"/>
    <cellStyle name="标题 4 2 3 4" xfId="1954"/>
    <cellStyle name="40% - 强调文字颜色 1 2 2 3" xfId="1955"/>
    <cellStyle name="40% - 强调文字颜色 1 2 2 3 2" xfId="1956"/>
    <cellStyle name="汇总 3 4" xfId="1957"/>
    <cellStyle name="40% - 强调文字颜色 1 2 2 4" xfId="1958"/>
    <cellStyle name="40% - 强调文字颜色 1 2 2_2015财政决算公开" xfId="1959"/>
    <cellStyle name="40% - 强调文字颜色 1 2 3" xfId="1960"/>
    <cellStyle name="货币 3 6 4" xfId="1961"/>
    <cellStyle name="40% - 强调文字颜色 1 2 3 2" xfId="1962"/>
    <cellStyle name="货币 3 6 4 2" xfId="1963"/>
    <cellStyle name="40% - 强调文字颜色 1 2 3 2 2" xfId="1964"/>
    <cellStyle name="40% - 强调文字颜色 1 2 3 2 2 2" xfId="1965"/>
    <cellStyle name="货币 3 2 3 3" xfId="1966"/>
    <cellStyle name="40% - 强调文字颜色 1 2 3 2 3" xfId="1967"/>
    <cellStyle name="40% - 强调文字颜色 1 2 3 2_2015财政决算公开" xfId="1968"/>
    <cellStyle name="40% - 强调文字颜色 1 2 3 3" xfId="1969"/>
    <cellStyle name="40% - 强调文字颜色 1 2 3 4" xfId="1970"/>
    <cellStyle name="40% - 强调文字颜色 1 2 3_2015财政决算公开" xfId="1971"/>
    <cellStyle name="40% - 强调文字颜色 1 2 4" xfId="1972"/>
    <cellStyle name="货币 3 6 5" xfId="1973"/>
    <cellStyle name="40% - 强调文字颜色 1 2 4 2" xfId="1974"/>
    <cellStyle name="40% - 强调文字颜色 1 2 4 2 2" xfId="1975"/>
    <cellStyle name="40% - 强调文字颜色 1 2 4 3" xfId="1976"/>
    <cellStyle name="40% - 强调文字颜色 1 2 4 4" xfId="1977"/>
    <cellStyle name="标题 1 2" xfId="1978"/>
    <cellStyle name="千位分隔 4 3 3" xfId="1979"/>
    <cellStyle name="40% - 强调文字颜色 1 2 4_2015财政决算公开" xfId="1980"/>
    <cellStyle name="40% - 强调文字颜色 1 2 5" xfId="1981"/>
    <cellStyle name="40% - 强调文字颜色 1 2 5 2" xfId="1982"/>
    <cellStyle name="40% - 强调文字颜色 1 2 7" xfId="1983"/>
    <cellStyle name="40% - 强调文字颜色 1 2_2015财政决算公开" xfId="1984"/>
    <cellStyle name="40% - 强调文字颜色 1 3" xfId="1985"/>
    <cellStyle name="常规 9 2" xfId="1986"/>
    <cellStyle name="40% - 强调文字颜色 1 3 2" xfId="1987"/>
    <cellStyle name="常规 9 2 2" xfId="1988"/>
    <cellStyle name="40% - 强调文字颜色 1 3 2 2" xfId="1989"/>
    <cellStyle name="常规 9 2 2 2" xfId="1990"/>
    <cellStyle name="40% - 强调文字颜色 1 3 2 2 2" xfId="1991"/>
    <cellStyle name="40% - 强调文字颜色 1 3 2 2 2 2" xfId="1992"/>
    <cellStyle name="40% - 强调文字颜色 1 3 2 2 3" xfId="1993"/>
    <cellStyle name="40% - 强调文字颜色 1 3 2 2_2015财政决算公开" xfId="1994"/>
    <cellStyle name="40% - 强调文字颜色 1 3 2 3 2" xfId="1995"/>
    <cellStyle name="40% - 强调文字颜色 1 3 2 4" xfId="1996"/>
    <cellStyle name="40% - 强调文字颜色 1 3 2_2015财政决算公开" xfId="1997"/>
    <cellStyle name="40% - 强调文字颜色 1 3 3" xfId="1998"/>
    <cellStyle name="常规 9 2 3" xfId="1999"/>
    <cellStyle name="40% - 强调文字颜色 1 3 3 2" xfId="2000"/>
    <cellStyle name="40% - 强调文字颜色 1 3 3 2 2" xfId="2001"/>
    <cellStyle name="40% - 强调文字颜色 1 3 3 3" xfId="2002"/>
    <cellStyle name="40% - 强调文字颜色 1 3 3_2015财政决算公开" xfId="2003"/>
    <cellStyle name="40% - 强调文字颜色 1 3 4" xfId="2004"/>
    <cellStyle name="常规 10 2_2015财政决算公开" xfId="2005"/>
    <cellStyle name="40% - 强调文字颜色 1 3 4 2" xfId="2006"/>
    <cellStyle name="计算 9" xfId="2007"/>
    <cellStyle name="40% - 强调文字颜色 1 3 5" xfId="2008"/>
    <cellStyle name="40% - 强调文字颜色 1 3_2015财政决算公开" xfId="2009"/>
    <cellStyle name="常规 2 4 2 5" xfId="2010"/>
    <cellStyle name="40% - 强调文字颜色 1 4" xfId="2011"/>
    <cellStyle name="60% - 强调文字颜色 1 3 2 3 2" xfId="2012"/>
    <cellStyle name="常规 9 3" xfId="2013"/>
    <cellStyle name="40% - 强调文字颜色 1 4 2" xfId="2014"/>
    <cellStyle name="常规 9 3 2" xfId="2015"/>
    <cellStyle name="40% - 强调文字颜色 1 4 2 2" xfId="2016"/>
    <cellStyle name="40% - 强调文字颜色 1 4 2 2 2" xfId="2017"/>
    <cellStyle name="40% - 强调文字颜色 1 4 2 3" xfId="2018"/>
    <cellStyle name="40% - 强调文字颜色 1 4 2_2015财政决算公开" xfId="2019"/>
    <cellStyle name="40% - 强调文字颜色 1 4 3" xfId="2020"/>
    <cellStyle name="40% - 强调文字颜色 1 4 3 2" xfId="2021"/>
    <cellStyle name="40% - 强调文字颜色 1 5" xfId="2022"/>
    <cellStyle name="常规 4 2 5 2" xfId="2023"/>
    <cellStyle name="40% - 强调文字颜色 6 2 4_2015财政决算公开" xfId="2024"/>
    <cellStyle name="常规 9 4" xfId="2025"/>
    <cellStyle name="40% - 强调文字颜色 1 5 2" xfId="2026"/>
    <cellStyle name="常规 4 2 5 2 2" xfId="2027"/>
    <cellStyle name="40% - 强调文字颜色 1 5 2 2" xfId="2028"/>
    <cellStyle name="40% - 强调文字颜色 1 5 2 2 2" xfId="2029"/>
    <cellStyle name="40% - 强调文字颜色 1 5 2 3" xfId="2030"/>
    <cellStyle name="40% - 强调文字颜色 1 5 2_2015财政决算公开" xfId="2031"/>
    <cellStyle name="常规 3 4 2" xfId="2032"/>
    <cellStyle name="40% - 强调文字颜色 1 5 3 2" xfId="2033"/>
    <cellStyle name="40% - 强调文字颜色 1 5 4" xfId="2034"/>
    <cellStyle name="40% - 强调文字颜色 1 5_2015财政决算公开" xfId="2035"/>
    <cellStyle name="差 2 3" xfId="2036"/>
    <cellStyle name="解释性文本 5 3" xfId="2037"/>
    <cellStyle name="40% - 强调文字颜色 1 6" xfId="2038"/>
    <cellStyle name="常规 4 2 5 3" xfId="2039"/>
    <cellStyle name="常规 9 5" xfId="2040"/>
    <cellStyle name="40% - 强调文字颜色 1 6 2" xfId="2041"/>
    <cellStyle name="常规 4 2 5 3 2" xfId="2042"/>
    <cellStyle name="40% - 强调文字颜色 1 6 2 2" xfId="2043"/>
    <cellStyle name="40% - 强调文字颜色 1 6 3" xfId="2044"/>
    <cellStyle name="40% - 强调文字颜色 1 7" xfId="2045"/>
    <cellStyle name="常规 4 2 5 4" xfId="2046"/>
    <cellStyle name="40% - 强调文字颜色 1 8" xfId="2047"/>
    <cellStyle name="40% - 强调文字颜色 1 9" xfId="2048"/>
    <cellStyle name="40% - 强调文字颜色 2 2" xfId="2049"/>
    <cellStyle name="40% - 强调文字颜色 2 2 2" xfId="2050"/>
    <cellStyle name="60% - 强调文字颜色 2 2 3 5" xfId="2051"/>
    <cellStyle name="60% - 强调文字颜色 3 2 7" xfId="2052"/>
    <cellStyle name="货币 4 6 3" xfId="2053"/>
    <cellStyle name="40% - 强调文字颜色 2 2 2 2" xfId="2054"/>
    <cellStyle name="常规 18_2015财政决算公开" xfId="2055"/>
    <cellStyle name="常规 2 2 3 4 4" xfId="2056"/>
    <cellStyle name="货币 4 6 3 2" xfId="2057"/>
    <cellStyle name="40% - 强调文字颜色 2 2 2 2 2" xfId="2058"/>
    <cellStyle name="常规 2 2 3 4 4 2" xfId="2059"/>
    <cellStyle name="常规 2 4 3" xfId="2060"/>
    <cellStyle name="40% - 强调文字颜色 2 2 2 2 2 2" xfId="2061"/>
    <cellStyle name="常规 2 4 3 2" xfId="2062"/>
    <cellStyle name="40% - 强调文字颜色 2 2 2 2 3" xfId="2063"/>
    <cellStyle name="常规 2 4 4" xfId="2064"/>
    <cellStyle name="40% - 强调文字颜色 2 2 2 2_2015财政决算公开" xfId="2065"/>
    <cellStyle name="40% - 强调文字颜色 2 2 2 3" xfId="2066"/>
    <cellStyle name="标题 1 4 2 2" xfId="2067"/>
    <cellStyle name="常规 2 2 3 4 5" xfId="2068"/>
    <cellStyle name="40% - 强调文字颜色 2 2 2 3 2" xfId="2069"/>
    <cellStyle name="常规 2 5 3" xfId="2070"/>
    <cellStyle name="40% - 强调文字颜色 2 2 2 4" xfId="2071"/>
    <cellStyle name="计算 4 3 2" xfId="2072"/>
    <cellStyle name="40% - 强调文字颜色 2 2 3" xfId="2073"/>
    <cellStyle name="货币 4 6 4" xfId="2074"/>
    <cellStyle name="40% - 强调文字颜色 2 2 3 2" xfId="2075"/>
    <cellStyle name="货币 4 6 4 2" xfId="2076"/>
    <cellStyle name="40% - 强调文字颜色 2 2 3 3" xfId="2077"/>
    <cellStyle name="40% - 强调文字颜色 2 2 3_2015财政决算公开" xfId="2078"/>
    <cellStyle name="标题 5 2 4 2" xfId="2079"/>
    <cellStyle name="常规 2 5 5" xfId="2080"/>
    <cellStyle name="40% - 强调文字颜色 2 2 4" xfId="2081"/>
    <cellStyle name="货币 4 6 5" xfId="2082"/>
    <cellStyle name="40% - 强调文字颜色 2 2 4 2" xfId="2083"/>
    <cellStyle name="40% - 强调文字颜色 2 2 5" xfId="2084"/>
    <cellStyle name="40% - 强调文字颜色 2 3" xfId="2085"/>
    <cellStyle name="40% - 强调文字颜色 2 3 2" xfId="2086"/>
    <cellStyle name="40% - 强调文字颜色 2 3 2 2" xfId="2087"/>
    <cellStyle name="40% - 强调文字颜色 2 3 2 2 2" xfId="2088"/>
    <cellStyle name="40% - 强调文字颜色 2 3 2 2 2 2" xfId="2089"/>
    <cellStyle name="40% - 强调文字颜色 6 7" xfId="2090"/>
    <cellStyle name="60% - 强调文字颜色 2 3 3 3" xfId="2091"/>
    <cellStyle name="60% - 强调文字颜色 4 2 5" xfId="2092"/>
    <cellStyle name="40% - 强调文字颜色 2 3 2 2_2015财政决算公开" xfId="2093"/>
    <cellStyle name="百分比 4 3 3" xfId="2094"/>
    <cellStyle name="常规 2 2 7 3" xfId="2095"/>
    <cellStyle name="汇总 4" xfId="2096"/>
    <cellStyle name="标题 1 5 2 2" xfId="2097"/>
    <cellStyle name="40% - 强调文字颜色 2 3 2 3" xfId="2098"/>
    <cellStyle name="解释性文本 2" xfId="2099"/>
    <cellStyle name="40% - 强调文字颜色 2 3 2 3 2" xfId="2100"/>
    <cellStyle name="解释性文本 2 2" xfId="2101"/>
    <cellStyle name="计算 5 3 2" xfId="2102"/>
    <cellStyle name="40% - 强调文字颜色 2 3 2 4" xfId="2103"/>
    <cellStyle name="解释性文本 3" xfId="2104"/>
    <cellStyle name="40% - 强调文字颜色 2 3 2_2015财政决算公开" xfId="2105"/>
    <cellStyle name="检查单元格 3 4" xfId="2106"/>
    <cellStyle name="40% - 强调文字颜色 2 3 3" xfId="2107"/>
    <cellStyle name="40% - 强调文字颜色 2 3 3 2" xfId="2108"/>
    <cellStyle name="40% - 强调文字颜色 2 3 3 2 2" xfId="2109"/>
    <cellStyle name="40% - 强调文字颜色 2 3 3 3" xfId="2110"/>
    <cellStyle name="40% - 强调文字颜色 2 3 3_2015财政决算公开" xfId="2111"/>
    <cellStyle name="计算 2 2 2 3" xfId="2112"/>
    <cellStyle name="40% - 强调文字颜色 2 3 4" xfId="2113"/>
    <cellStyle name="40% - 强调文字颜色 2 3 4 2" xfId="2114"/>
    <cellStyle name="40% - 强调文字颜色 2 3_2015财政决算公开" xfId="2115"/>
    <cellStyle name="40% - 强调文字颜色 2 3 5" xfId="2116"/>
    <cellStyle name="40% - 强调文字颜色 2 4" xfId="2117"/>
    <cellStyle name="40% - 强调文字颜色 2 4 2" xfId="2118"/>
    <cellStyle name="40% - 强调文字颜色 2 4 2 2" xfId="2119"/>
    <cellStyle name="40% - 强调文字颜色 2 4 2 2 2" xfId="2120"/>
    <cellStyle name="40% - 强调文字颜色 3 3 2 2_2015财政决算公开" xfId="2121"/>
    <cellStyle name="40% - 强调文字颜色 2 4 2 3" xfId="2122"/>
    <cellStyle name="40% - 强调文字颜色 2 4 2_2015财政决算公开" xfId="2123"/>
    <cellStyle name="40% - 强调文字颜色 2 4 3" xfId="2124"/>
    <cellStyle name="40% - 强调文字颜色 2 4 3 2" xfId="2125"/>
    <cellStyle name="40% - 强调文字颜色 2 4 4" xfId="2126"/>
    <cellStyle name="40% - 强调文字颜色 2 4_2015财政决算公开" xfId="2127"/>
    <cellStyle name="40% - 强调文字颜色 2 5" xfId="2128"/>
    <cellStyle name="常规 4 2 6 2" xfId="2129"/>
    <cellStyle name="40% - 强调文字颜色 2 5 2" xfId="2130"/>
    <cellStyle name="常规 4 2 6 2 2" xfId="2131"/>
    <cellStyle name="40% - 强调文字颜色 2 5 2 2 2" xfId="2132"/>
    <cellStyle name="40% - 强调文字颜色 2 5 2 3" xfId="2133"/>
    <cellStyle name="常规 2 4 10" xfId="2134"/>
    <cellStyle name="40% - 强调文字颜色 2 5 3" xfId="2135"/>
    <cellStyle name="40% - 强调文字颜色 2 5 3 2" xfId="2136"/>
    <cellStyle name="40% - 强调文字颜色 2 5 4" xfId="2137"/>
    <cellStyle name="40% - 强调文字颜色 2 5_2015财政决算公开" xfId="2138"/>
    <cellStyle name="货币 4" xfId="2139"/>
    <cellStyle name="40% - 强调文字颜色 2 6" xfId="2140"/>
    <cellStyle name="常规 4 2 6 3" xfId="2141"/>
    <cellStyle name="40% - 强调文字颜色 2 6 2" xfId="2142"/>
    <cellStyle name="常规 4 2 6 3 2" xfId="2143"/>
    <cellStyle name="40% - 强调文字颜色 2 6 2 2" xfId="2144"/>
    <cellStyle name="千分位_97-917" xfId="2145"/>
    <cellStyle name="40% - 强调文字颜色 2 6 3" xfId="2146"/>
    <cellStyle name="40% - 强调文字颜色 2 6_2015财政决算公开" xfId="2147"/>
    <cellStyle name="40% - 强调文字颜色 3 2" xfId="2148"/>
    <cellStyle name="40% - 强调文字颜色 3 3 3 2 2" xfId="2149"/>
    <cellStyle name="常规 26 2 2" xfId="2150"/>
    <cellStyle name="40% - 强调文字颜色 3 2 2" xfId="2151"/>
    <cellStyle name="40% - 强调文字颜色 6 9" xfId="2152"/>
    <cellStyle name="60% - 强调文字颜色 4 2 7" xfId="2153"/>
    <cellStyle name="40% - 强调文字颜色 3 2 2 2" xfId="2154"/>
    <cellStyle name="40% - 强调文字颜色 3 2 2 2 2" xfId="2155"/>
    <cellStyle name="40% - 强调文字颜色 3 4 4" xfId="2156"/>
    <cellStyle name="40% - 强调文字颜色 3 2 2 2 2 2" xfId="2157"/>
    <cellStyle name="40% - 强调文字颜色 3 2 2 2 3" xfId="2158"/>
    <cellStyle name="40% - 强调文字颜色 3 2 2 2_2015财政决算公开" xfId="2159"/>
    <cellStyle name="常规 29 3" xfId="2160"/>
    <cellStyle name="40% - 强调文字颜色 3 2 2 3" xfId="2161"/>
    <cellStyle name="标题 2 4 2 2" xfId="2162"/>
    <cellStyle name="40% - 强调文字颜色 3 2 2 3 2" xfId="2163"/>
    <cellStyle name="40% - 强调文字颜色 3 5 4" xfId="2164"/>
    <cellStyle name="40% - 强调文字颜色 3 2 2 4" xfId="2165"/>
    <cellStyle name="40% - 强调文字颜色 3 2 2_2015财政决算公开" xfId="2166"/>
    <cellStyle name="货币 2 3 2 3 2" xfId="2167"/>
    <cellStyle name="40% - 强调文字颜色 3 2 3" xfId="2168"/>
    <cellStyle name="40% - 强调文字颜色 3 2 3 2" xfId="2169"/>
    <cellStyle name="货币 2 2 10" xfId="2170"/>
    <cellStyle name="40% - 强调文字颜色 3 2 3 2 2" xfId="2171"/>
    <cellStyle name="40% - 强调文字颜色 4 4 4" xfId="2172"/>
    <cellStyle name="40% - 强调文字颜色 3 2 3 2 2 2" xfId="2173"/>
    <cellStyle name="常规 2 4 3 4" xfId="2174"/>
    <cellStyle name="40% - 强调文字颜色 3 2 3 2 3" xfId="2175"/>
    <cellStyle name="40% - 强调文字颜色 3 2 3 2_2015财政决算公开" xfId="2176"/>
    <cellStyle name="40% - 强调文字颜色 3 2 3 3" xfId="2177"/>
    <cellStyle name="百分比 6 2 2 2 2" xfId="2178"/>
    <cellStyle name="40% - 强调文字颜色 3 2 3 3 2" xfId="2179"/>
    <cellStyle name="40% - 强调文字颜色 4 5 4" xfId="2180"/>
    <cellStyle name="常规 2 2 2_2015财政决算公开" xfId="2181"/>
    <cellStyle name="40% - 强调文字颜色 3 2 3 4" xfId="2182"/>
    <cellStyle name="40% - 强调文字颜色 3 2 3_2015财政决算公开" xfId="2183"/>
    <cellStyle name="40% - 强调文字颜色 3 2 4" xfId="2184"/>
    <cellStyle name="40% - 强调文字颜色 3 2 4 2" xfId="2185"/>
    <cellStyle name="40% - 强调文字颜色 3 2 4 2 2" xfId="2186"/>
    <cellStyle name="40% - 强调文字颜色 5 4 4" xfId="2187"/>
    <cellStyle name="40% - 强调文字颜色 3 2 4 3" xfId="2188"/>
    <cellStyle name="40% - 强调文字颜色 3 2 4 4" xfId="2189"/>
    <cellStyle name="常规 2 2 2 2 2 2" xfId="2190"/>
    <cellStyle name="40% - 强调文字颜色 3 2 4_2015财政决算公开" xfId="2191"/>
    <cellStyle name="货币 3 2 4 3 2" xfId="2192"/>
    <cellStyle name="40% - 强调文字颜色 3 2 5" xfId="2193"/>
    <cellStyle name="40% - 强调文字颜色 3 2 5 2" xfId="2194"/>
    <cellStyle name="货币 2 2 7" xfId="2195"/>
    <cellStyle name="40% - 强调文字颜色 3 2 6" xfId="2196"/>
    <cellStyle name="40% - 强调文字颜色 3 2_2015财政决算公开" xfId="2197"/>
    <cellStyle name="40% - 强调文字颜色 3 3" xfId="2198"/>
    <cellStyle name="40% - 强调文字颜色 3 3 2" xfId="2199"/>
    <cellStyle name="常规 25" xfId="2200"/>
    <cellStyle name="常规 30" xfId="2201"/>
    <cellStyle name="40% - 强调文字颜色 3 3 2 2" xfId="2202"/>
    <cellStyle name="常规 25 2" xfId="2203"/>
    <cellStyle name="常规 30 2" xfId="2204"/>
    <cellStyle name="40% - 强调文字颜色 3 3 2 2 2" xfId="2205"/>
    <cellStyle name="常规 25 2 2" xfId="2206"/>
    <cellStyle name="40% - 强调文字颜色 3 3 2 2 2 2" xfId="2207"/>
    <cellStyle name="40% - 强调文字颜色 5 5 2_2015财政决算公开" xfId="2208"/>
    <cellStyle name="40% - 强调文字颜色 3 3 2 2 3" xfId="2209"/>
    <cellStyle name="40% - 强调文字颜色 3 3 2 3" xfId="2210"/>
    <cellStyle name="标题 2 5 2 2" xfId="2211"/>
    <cellStyle name="常规 25 3" xfId="2212"/>
    <cellStyle name="常规 30 3" xfId="2213"/>
    <cellStyle name="40% - 强调文字颜色 3 3 2 3 2" xfId="2214"/>
    <cellStyle name="40% - 强调文字颜色 3 3 2 4" xfId="2215"/>
    <cellStyle name="40% - 强调文字颜色 3 3 3" xfId="2216"/>
    <cellStyle name="常规 26" xfId="2217"/>
    <cellStyle name="常规 31" xfId="2218"/>
    <cellStyle name="40% - 强调文字颜色 3 3 3_2015财政决算公开" xfId="2219"/>
    <cellStyle name="解释性文本 3 4" xfId="2220"/>
    <cellStyle name="40% - 强调文字颜色 3 3 4" xfId="2221"/>
    <cellStyle name="常规 27" xfId="2222"/>
    <cellStyle name="常规 32" xfId="2223"/>
    <cellStyle name="40% - 强调文字颜色 3 3 4 2" xfId="2224"/>
    <cellStyle name="常规 27 2" xfId="2225"/>
    <cellStyle name="常规 32 2" xfId="2226"/>
    <cellStyle name="40% - 强调文字颜色 3 3 5" xfId="2227"/>
    <cellStyle name="常规 28" xfId="2228"/>
    <cellStyle name="常规 33" xfId="2229"/>
    <cellStyle name="40% - 强调文字颜色 3 3_2015财政决算公开" xfId="2230"/>
    <cellStyle name="40% - 强调文字颜色 3 4" xfId="2231"/>
    <cellStyle name="40% - 强调文字颜色 3 4 2" xfId="2232"/>
    <cellStyle name="40% - 强调文字颜色 3 4 2_2015财政决算公开" xfId="2233"/>
    <cellStyle name="40% - 强调文字颜色 3 4 3" xfId="2234"/>
    <cellStyle name="40% - 强调文字颜色 3 4 3 2" xfId="2235"/>
    <cellStyle name="40% - 强调文字颜色 3 4_2015财政决算公开" xfId="2236"/>
    <cellStyle name="40% - 强调文字颜色 3 5" xfId="2237"/>
    <cellStyle name="常规 4 2 7 2" xfId="2238"/>
    <cellStyle name="40% - 强调文字颜色 3 5 2" xfId="2239"/>
    <cellStyle name="40% - 强调文字颜色 3 5 2 2" xfId="2240"/>
    <cellStyle name="40% - 强调文字颜色 3 5 2 2 2" xfId="2241"/>
    <cellStyle name="40% - 强调文字颜色 3 5 2 3" xfId="2242"/>
    <cellStyle name="检查单元格 5 2" xfId="2243"/>
    <cellStyle name="40% - 强调文字颜色 3 5 2_2015财政决算公开" xfId="2244"/>
    <cellStyle name="40% - 强调文字颜色 3 5 3" xfId="2245"/>
    <cellStyle name="40% - 强调文字颜色 3 5 3 2" xfId="2246"/>
    <cellStyle name="常规 8_报 预算   行政政法处(1)" xfId="2247"/>
    <cellStyle name="40% - 强调文字颜色 3 5_2015财政决算公开" xfId="2248"/>
    <cellStyle name="Comma [0]" xfId="2249"/>
    <cellStyle name="常规 3 6" xfId="2250"/>
    <cellStyle name="40% - 强调文字颜色 3 6" xfId="2251"/>
    <cellStyle name="40% - 强调文字颜色 3 6 2" xfId="2252"/>
    <cellStyle name="40% - 强调文字颜色 3 6 2 2" xfId="2253"/>
    <cellStyle name="40% - 强调文字颜色 3 9" xfId="2254"/>
    <cellStyle name="40% - 强调文字颜色 4 2" xfId="2255"/>
    <cellStyle name="40% - 强调文字颜色 4 2 2" xfId="2256"/>
    <cellStyle name="60% - 强调文字颜色 5 2 7" xfId="2257"/>
    <cellStyle name="40% - 强调文字颜色 4 2 2 2" xfId="2258"/>
    <cellStyle name="40% - 强调文字颜色 4 2 2 2 2" xfId="2259"/>
    <cellStyle name="40% - 强调文字颜色 5 5_2015财政决算公开" xfId="2260"/>
    <cellStyle name="好_出版署2010年度中央部门决算草案" xfId="2261"/>
    <cellStyle name="40% - 强调文字颜色 4 2 2 2 2 2" xfId="2262"/>
    <cellStyle name="常规 10" xfId="2263"/>
    <cellStyle name="40% - 强调文字颜色 4 2 2 2 3" xfId="2264"/>
    <cellStyle name="后继超级链接" xfId="2265"/>
    <cellStyle name="40% - 强调文字颜色 4 2 2 3" xfId="2266"/>
    <cellStyle name="标题 3 4 2 2" xfId="2267"/>
    <cellStyle name="40% - 强调文字颜色 4 2 2 3 2" xfId="2268"/>
    <cellStyle name="40% - 强调文字颜色 4 2 2 4" xfId="2269"/>
    <cellStyle name="40% - 强调文字颜色 4 2 2_2015财政决算公开" xfId="2270"/>
    <cellStyle name="40% - 强调文字颜色 4 2 3" xfId="2271"/>
    <cellStyle name="40% - 强调文字颜色 4 2 3 2 2" xfId="2272"/>
    <cellStyle name="常规 2 2 2 4 2" xfId="2273"/>
    <cellStyle name="40% - 强调文字颜色 4 2 3 2 2 2" xfId="2274"/>
    <cellStyle name="常规 2 2 2 4 2 2" xfId="2275"/>
    <cellStyle name="40% - 强调文字颜色 4 2 3 2 3" xfId="2276"/>
    <cellStyle name="40% - 强调文字颜色 6 6_2015财政决算公开" xfId="2277"/>
    <cellStyle name="常规 2 2 2 4 3" xfId="2278"/>
    <cellStyle name="40% - 强调文字颜色 4 2 3 2_2015财政决算公开" xfId="2279"/>
    <cellStyle name="强调文字颜色 1 3 3" xfId="2280"/>
    <cellStyle name="常规 2 2 2 4_2015财政决算公开" xfId="2281"/>
    <cellStyle name="40% - 强调文字颜色 4 2 3 3 2" xfId="2282"/>
    <cellStyle name="常规 2 2 2 5 2" xfId="2283"/>
    <cellStyle name="40% - 强调文字颜色 4 2 3_2015财政决算公开" xfId="2284"/>
    <cellStyle name="40% - 强调文字颜色 4 2 4" xfId="2285"/>
    <cellStyle name="40% - 强调文字颜色 4 2 4 2" xfId="2286"/>
    <cellStyle name="常规 2 2 3 4" xfId="2287"/>
    <cellStyle name="40% - 强调文字颜色 4 2 4 2 2" xfId="2288"/>
    <cellStyle name="常规 2 2 3 4 2" xfId="2289"/>
    <cellStyle name="40% - 强调文字颜色 4 2 4 3" xfId="2290"/>
    <cellStyle name="常规 2 2 3 5" xfId="2291"/>
    <cellStyle name="40% - 强调文字颜色 4 2 4 4" xfId="2292"/>
    <cellStyle name="常规 2 2 3 2 2 2" xfId="2293"/>
    <cellStyle name="常规 2 2 3 6" xfId="2294"/>
    <cellStyle name="40% - 强调文字颜色 4 2 5" xfId="2295"/>
    <cellStyle name="40% - 强调文字颜色 4 2 5 2" xfId="2296"/>
    <cellStyle name="常规 2 2 4 4" xfId="2297"/>
    <cellStyle name="40% - 强调文字颜色 4 2 6" xfId="2298"/>
    <cellStyle name="60% - 强调文字颜色 1 2 2 3 2" xfId="2299"/>
    <cellStyle name="40% - 强调文字颜色 4 2_2015财政决算公开" xfId="2300"/>
    <cellStyle name="40% - 强调文字颜色 4 3" xfId="2301"/>
    <cellStyle name="40% - 强调文字颜色 4 3 2" xfId="2302"/>
    <cellStyle name="40% - 强调文字颜色 4 3 2 2" xfId="2303"/>
    <cellStyle name="40% - 强调文字颜色 4 3 2 2 2" xfId="2304"/>
    <cellStyle name="40% - 强调文字颜色 4 3 2 2 2 2" xfId="2305"/>
    <cellStyle name="40% - 强调文字颜色 4 3 2 2 3" xfId="2306"/>
    <cellStyle name="40% - 强调文字颜色 4 3 2 2_2015财政决算公开" xfId="2307"/>
    <cellStyle name="40% - 强调文字颜色 4 3 2 3" xfId="2308"/>
    <cellStyle name="标题 3 5 2 2" xfId="2309"/>
    <cellStyle name="常规_04-分类改革-预算表 2" xfId="2310"/>
    <cellStyle name="40% - 强调文字颜色 4 3 2 3 2" xfId="2311"/>
    <cellStyle name="货币 2 3" xfId="2312"/>
    <cellStyle name="40% - 强调文字颜色 4 3 2 4" xfId="2313"/>
    <cellStyle name="40% - 强调文字颜色 4 3 2_2015财政决算公开" xfId="2314"/>
    <cellStyle name="40% - 强调文字颜色 4 3 3" xfId="2315"/>
    <cellStyle name="40% - 强调文字颜色 4 3 3 2" xfId="2316"/>
    <cellStyle name="常规 2 3 2 4" xfId="2317"/>
    <cellStyle name="40% - 强调文字颜色 4 3 3 2 2" xfId="2318"/>
    <cellStyle name="常规 2 3 2 4 2" xfId="2319"/>
    <cellStyle name="40% - 强调文字颜色 4 3 3 3" xfId="2320"/>
    <cellStyle name="常规 2 3 2 5" xfId="2321"/>
    <cellStyle name="40% - 强调文字颜色 4 3 3_2015财政决算公开" xfId="2322"/>
    <cellStyle name="货币 4 2 2 3" xfId="2323"/>
    <cellStyle name="40% - 强调文字颜色 4 3 4" xfId="2324"/>
    <cellStyle name="40% - 强调文字颜色 4 3 4 2" xfId="2325"/>
    <cellStyle name="常规 2 3 3 4" xfId="2326"/>
    <cellStyle name="40% - 强调文字颜色 4 3 5" xfId="2327"/>
    <cellStyle name="40% - 强调文字颜色 4 3_2015财政决算公开" xfId="2328"/>
    <cellStyle name="60% - 强调文字颜色 2 5 2 2" xfId="2329"/>
    <cellStyle name="40% - 强调文字颜色 4 4" xfId="2330"/>
    <cellStyle name="40% - 强调文字颜色 4 4 2" xfId="2331"/>
    <cellStyle name="40% - 强调文字颜色 4 4 2 2" xfId="2332"/>
    <cellStyle name="40% - 强调文字颜色 4 4 2 3" xfId="2333"/>
    <cellStyle name="40% - 强调文字颜色 4 4 2_2015财政决算公开" xfId="2334"/>
    <cellStyle name="40% - 强调文字颜色 4 4 3" xfId="2335"/>
    <cellStyle name="40% - 强调文字颜色 4 4 3 2" xfId="2336"/>
    <cellStyle name="常规 2 4 2 4" xfId="2337"/>
    <cellStyle name="40% - 强调文字颜色 4 4_2015财政决算公开" xfId="2338"/>
    <cellStyle name="HEADING1" xfId="2339"/>
    <cellStyle name="40% - 强调文字颜色 4 5" xfId="2340"/>
    <cellStyle name="常规 4 2 8 2" xfId="2341"/>
    <cellStyle name="40% - 强调文字颜色 4 5 2" xfId="2342"/>
    <cellStyle name="40% - 强调文字颜色 4 5 2 2" xfId="2343"/>
    <cellStyle name="40% - 强调文字颜色 4 5 2 2 2" xfId="2344"/>
    <cellStyle name="货币 4 2 8" xfId="2345"/>
    <cellStyle name="40% - 强调文字颜色 4 5 2 3" xfId="2346"/>
    <cellStyle name="常规 12 2 2_2015财政决算公开" xfId="2347"/>
    <cellStyle name="40% - 强调文字颜色 4 5_2015财政决算公开" xfId="2348"/>
    <cellStyle name="常规 2 4 2 3 3" xfId="2349"/>
    <cellStyle name="40% - 强调文字颜色 4 6" xfId="2350"/>
    <cellStyle name="40% - 强调文字颜色 4 6 2" xfId="2351"/>
    <cellStyle name="40% - 强调文字颜色 4 6 2 2" xfId="2352"/>
    <cellStyle name="常规 2 3" xfId="2353"/>
    <cellStyle name="40% - 强调文字颜色 4 6_2015财政决算公开" xfId="2354"/>
    <cellStyle name="40% - 强调文字颜色 4 7 2" xfId="2355"/>
    <cellStyle name="40% - 强调文字颜色 4 8" xfId="2356"/>
    <cellStyle name="40% - 强调文字颜色 4 9" xfId="2357"/>
    <cellStyle name="40% - 强调文字颜色 5 2" xfId="2358"/>
    <cellStyle name="好 2 3" xfId="2359"/>
    <cellStyle name="40% - 强调文字颜色 5 2 2" xfId="2360"/>
    <cellStyle name="60% - 强调文字颜色 6 2 7" xfId="2361"/>
    <cellStyle name="好 2 3 2" xfId="2362"/>
    <cellStyle name="40% - 强调文字颜色 5 2 2 2" xfId="2363"/>
    <cellStyle name="好 2 3 2 2" xfId="2364"/>
    <cellStyle name="40% - 强调文字颜色 5 2 2 2_2015财政决算公开" xfId="2365"/>
    <cellStyle name="货币 2 3 3" xfId="2366"/>
    <cellStyle name="链接单元格 3 2" xfId="2367"/>
    <cellStyle name="40% - 强调文字颜色 5 2 2 4" xfId="2368"/>
    <cellStyle name="40% - 强调文字颜色 5 2 2_2015财政决算公开" xfId="2369"/>
    <cellStyle name="百分比 2 2 4 2" xfId="2370"/>
    <cellStyle name="常规 2 2 2 2 2 4" xfId="2371"/>
    <cellStyle name="40% - 强调文字颜色 5 2 3" xfId="2372"/>
    <cellStyle name="好 2 3 3" xfId="2373"/>
    <cellStyle name="40% - 强调文字颜色 5 2 3 2" xfId="2374"/>
    <cellStyle name="常规 3 2 2 4" xfId="2375"/>
    <cellStyle name="40% - 强调文字颜色 5 2 3 2 2" xfId="2376"/>
    <cellStyle name="常规 3 2 2 4 2" xfId="2377"/>
    <cellStyle name="好 4" xfId="2378"/>
    <cellStyle name="40% - 强调文字颜色 5 2 4" xfId="2379"/>
    <cellStyle name="40% - 强调文字颜色 5 2 4 2" xfId="2380"/>
    <cellStyle name="常规 3 2 3 4" xfId="2381"/>
    <cellStyle name="40% - 强调文字颜色 5 2 5" xfId="2382"/>
    <cellStyle name="40% - 强调文字颜色 5 2_2015财政决算公开" xfId="2383"/>
    <cellStyle name="常规 3 5 2 2" xfId="2384"/>
    <cellStyle name="货币 2 3 2 5" xfId="2385"/>
    <cellStyle name="40% - 强调文字颜色 5 3 2 2" xfId="2386"/>
    <cellStyle name="40% - 强调文字颜色 5 3 2 2_2015财政决算公开" xfId="2387"/>
    <cellStyle name="40% - 强调文字颜色 5 3 2 4" xfId="2388"/>
    <cellStyle name="40% - 强调文字颜色 5 3 3" xfId="2389"/>
    <cellStyle name="40% - 强调文字颜色 5 3 3 2" xfId="2390"/>
    <cellStyle name="40% - 强调文字颜色 5 3 3 2 2" xfId="2391"/>
    <cellStyle name="40% - 强调文字颜色 5 3 3_2015财政决算公开" xfId="2392"/>
    <cellStyle name="40% - 强调文字颜色 5 3 4" xfId="2393"/>
    <cellStyle name="40% - 强调文字颜色 5 3 4 2" xfId="2394"/>
    <cellStyle name="40% - 强调文字颜色 5 3 5" xfId="2395"/>
    <cellStyle name="40% - 强调文字颜色 5 3_2015财政决算公开" xfId="2396"/>
    <cellStyle name="常规 18 2 2" xfId="2397"/>
    <cellStyle name="常规 23 2 2" xfId="2398"/>
    <cellStyle name="40% - 强调文字颜色 5 4" xfId="2399"/>
    <cellStyle name="好 2 5" xfId="2400"/>
    <cellStyle name="40% - 强调文字颜色 5 4 2" xfId="2401"/>
    <cellStyle name="40% - 强调文字颜色 5 4 2 2" xfId="2402"/>
    <cellStyle name="40% - 强调文字颜色 5 4 2 2 2" xfId="2403"/>
    <cellStyle name="40% - 强调文字颜色 5 4 2_2015财政决算公开" xfId="2404"/>
    <cellStyle name="链接单元格 5" xfId="2405"/>
    <cellStyle name="40% - 强调文字颜色 5 4 3" xfId="2406"/>
    <cellStyle name="40% - 强调文字颜色 5 4 3 2" xfId="2407"/>
    <cellStyle name="货币 2 2 2 7" xfId="2408"/>
    <cellStyle name="40% - 强调文字颜色 5 4_2015财政决算公开" xfId="2409"/>
    <cellStyle name="40% - 强调文字颜色 5 5" xfId="2410"/>
    <cellStyle name="常规 4 2 9 2" xfId="2411"/>
    <cellStyle name="40% - 强调文字颜色 5 5 2" xfId="2412"/>
    <cellStyle name="40% - 强调文字颜色 5 5 2 2" xfId="2413"/>
    <cellStyle name="40% - 强调文字颜色 5 5 2 2 2" xfId="2414"/>
    <cellStyle name="40% - 强调文字颜色 5 5 2 3" xfId="2415"/>
    <cellStyle name="40% - 强调文字颜色 5 5 3" xfId="2416"/>
    <cellStyle name="40% - 强调文字颜色 5 5 3 2" xfId="2417"/>
    <cellStyle name="40% - 强调文字颜色 5 5 4" xfId="2418"/>
    <cellStyle name="40% - 强调文字颜色 5 6" xfId="2419"/>
    <cellStyle name="60% - 强调文字颜色 2 3 2 2" xfId="2420"/>
    <cellStyle name="40% - 强调文字颜色 5 6 2" xfId="2421"/>
    <cellStyle name="60% - 强调文字颜色 2 3 2 2 2" xfId="2422"/>
    <cellStyle name="40% - 强调文字颜色 5 6 2 2" xfId="2423"/>
    <cellStyle name="60% - 强调文字颜色 2 3 2 2 2 2" xfId="2424"/>
    <cellStyle name="40% - 强调文字颜色 5 6_2015财政决算公开" xfId="2425"/>
    <cellStyle name="40% - 强调文字颜色 5 7" xfId="2426"/>
    <cellStyle name="60% - 强调文字颜色 2 3 2 3" xfId="2427"/>
    <cellStyle name="40% - 强调文字颜色 5 7 2" xfId="2428"/>
    <cellStyle name="60% - 强调文字颜色 2 3 2 3 2" xfId="2429"/>
    <cellStyle name="常规 2 3 2 2 4" xfId="2430"/>
    <cellStyle name="40% - 强调文字颜色 5 8" xfId="2431"/>
    <cellStyle name="60% - 强调文字颜色 2 3 2 4" xfId="2432"/>
    <cellStyle name="40% - 强调文字颜色 6 2" xfId="2433"/>
    <cellStyle name="好 3 3" xfId="2434"/>
    <cellStyle name="40% - 强调文字颜色 6 2 2" xfId="2435"/>
    <cellStyle name="好 3 3 2" xfId="2436"/>
    <cellStyle name="40% - 强调文字颜色 6 2 2 2" xfId="2437"/>
    <cellStyle name="常规 4 3 4" xfId="2438"/>
    <cellStyle name="常规 5 6" xfId="2439"/>
    <cellStyle name="好 3 3 2 2" xfId="2440"/>
    <cellStyle name="40% - 强调文字颜色 6 2 2 2 2" xfId="2441"/>
    <cellStyle name="常规 4 3 4 2" xfId="2442"/>
    <cellStyle name="常规 5 6 2" xfId="2443"/>
    <cellStyle name="40% - 强调文字颜色 6 2 2 2 2 2" xfId="2444"/>
    <cellStyle name="常规 5 6 2 2" xfId="2445"/>
    <cellStyle name="计算 2 2 3" xfId="2446"/>
    <cellStyle name="40% - 强调文字颜色 6 2 2 2 3" xfId="2447"/>
    <cellStyle name="常规 5 6 3" xfId="2448"/>
    <cellStyle name="强调文字颜色 5 5 2" xfId="2449"/>
    <cellStyle name="40% - 强调文字颜色 6 2 2 2_2015财政决算公开" xfId="2450"/>
    <cellStyle name="标题 5 4 2 2" xfId="2451"/>
    <cellStyle name="40% - 强调文字颜色 6 2 2 3" xfId="2452"/>
    <cellStyle name="常规 4 3 5" xfId="2453"/>
    <cellStyle name="常规 5 7" xfId="2454"/>
    <cellStyle name="40% - 强调文字颜色 6 2 2 3 2" xfId="2455"/>
    <cellStyle name="常规 5 7 2" xfId="2456"/>
    <cellStyle name="40% - 强调文字颜色 6 2 2 4" xfId="2457"/>
    <cellStyle name="常规 4 3 6" xfId="2458"/>
    <cellStyle name="千位分隔 4 2 3 2" xfId="2459"/>
    <cellStyle name="常规 5 8" xfId="2460"/>
    <cellStyle name="40% - 强调文字颜色 6 2 2_2015财政决算公开" xfId="2461"/>
    <cellStyle name="40% - 强调文字颜色 6 2 3" xfId="2462"/>
    <cellStyle name="好 3 3 3" xfId="2463"/>
    <cellStyle name="40% - 强调文字颜色 6 2 3 2" xfId="2464"/>
    <cellStyle name="常规 4 2 2 4" xfId="2465"/>
    <cellStyle name="常规 6 6" xfId="2466"/>
    <cellStyle name="40% - 强调文字颜色 6 2 3 2 2" xfId="2467"/>
    <cellStyle name="常规 4 2 2 4 2" xfId="2468"/>
    <cellStyle name="货币 3 2 4 5" xfId="2469"/>
    <cellStyle name="40% - 强调文字颜色 6 2 3 2 2 2" xfId="2470"/>
    <cellStyle name="常规 4 2 2 4 2 2" xfId="2471"/>
    <cellStyle name="40% - 强调文字颜色 6 2 3 2 3" xfId="2472"/>
    <cellStyle name="常规 4 2 2 4 3" xfId="2473"/>
    <cellStyle name="40% - 强调文字颜色 6 2 3 2_2015财政决算公开" xfId="2474"/>
    <cellStyle name="货币 3 2 5" xfId="2475"/>
    <cellStyle name="40% - 强调文字颜色 6 2 3 3" xfId="2476"/>
    <cellStyle name="常规 4 2 2 5" xfId="2477"/>
    <cellStyle name="40% - 强调文字颜色 6 2 3 3 2" xfId="2478"/>
    <cellStyle name="常规 4 2 2 5 2" xfId="2479"/>
    <cellStyle name="40% - 强调文字颜色 6 2 3 4" xfId="2480"/>
    <cellStyle name="常规 4 2 2 6" xfId="2481"/>
    <cellStyle name="40% - 强调文字颜色 6 2 3 5" xfId="2482"/>
    <cellStyle name="常规 4 2 2 7" xfId="2483"/>
    <cellStyle name="40% - 强调文字颜色 6 2 3_2015财政决算公开" xfId="2484"/>
    <cellStyle name="40% - 强调文字颜色 6 2 4" xfId="2485"/>
    <cellStyle name="货币 2 2 5 2" xfId="2486"/>
    <cellStyle name="40% - 强调文字颜色 6 2 4 2" xfId="2487"/>
    <cellStyle name="常规 7 6" xfId="2488"/>
    <cellStyle name="常规 4 2 3 4" xfId="2489"/>
    <cellStyle name="货币 2 2 5 2 2" xfId="2490"/>
    <cellStyle name="40% - 强调文字颜色 6 2 4 3" xfId="2491"/>
    <cellStyle name="常规 4 2 3 5" xfId="2492"/>
    <cellStyle name="40% - 强调文字颜色 6 2 4 4" xfId="2493"/>
    <cellStyle name="常规 4 2 3 6" xfId="2494"/>
    <cellStyle name="40% - 强调文字颜色 6 2 5 2" xfId="2495"/>
    <cellStyle name="常规 8 6" xfId="2496"/>
    <cellStyle name="常规 4 2 4 4" xfId="2497"/>
    <cellStyle name="货币 2 2 5 3 2" xfId="2498"/>
    <cellStyle name="40% - 强调文字颜色 6 2 6" xfId="2499"/>
    <cellStyle name="常规 10 2 2 2 2" xfId="2500"/>
    <cellStyle name="货币 2 2 5 4" xfId="2501"/>
    <cellStyle name="40% - 强调文字颜色 6 2_2015财政决算公开" xfId="2502"/>
    <cellStyle name="40% - 强调文字颜色 6 3 2" xfId="2503"/>
    <cellStyle name="好 3 4 2" xfId="2504"/>
    <cellStyle name="40% - 强调文字颜色 6 3 2 2" xfId="2505"/>
    <cellStyle name="常规 5 3 4" xfId="2506"/>
    <cellStyle name="40% - 强调文字颜色 6 3 2 2 2" xfId="2507"/>
    <cellStyle name="常规 5 3 4 2" xfId="2508"/>
    <cellStyle name="40% - 强调文字颜色 6 3 2 2 3" xfId="2509"/>
    <cellStyle name="40% - 强调文字颜色 6 3 2 2_2015财政决算公开" xfId="2510"/>
    <cellStyle name="警告文本 3 4" xfId="2511"/>
    <cellStyle name="40% - 强调文字颜色 6 3 2 3" xfId="2512"/>
    <cellStyle name="常规 5 3 5" xfId="2513"/>
    <cellStyle name="40% - 强调文字颜色 6 3 2 3 2" xfId="2514"/>
    <cellStyle name="40% - 强调文字颜色 6 3 2_2015财政决算公开" xfId="2515"/>
    <cellStyle name="60% - 强调文字颜色 6 7 2" xfId="2516"/>
    <cellStyle name="40% - 强调文字颜色 6 3 3" xfId="2517"/>
    <cellStyle name="40% - 强调文字颜色 6 3 3 2" xfId="2518"/>
    <cellStyle name="常规 5 4 4" xfId="2519"/>
    <cellStyle name="40% - 强调文字颜色 6 3 3 2 2" xfId="2520"/>
    <cellStyle name="常规 5 4 4 2" xfId="2521"/>
    <cellStyle name="货币 4 2 4 5" xfId="2522"/>
    <cellStyle name="40% - 强调文字颜色 6 3 3 3" xfId="2523"/>
    <cellStyle name="常规 5 4 5" xfId="2524"/>
    <cellStyle name="40% - 强调文字颜色 6 3 4" xfId="2525"/>
    <cellStyle name="货币 2 2 6 2" xfId="2526"/>
    <cellStyle name="40% - 强调文字颜色 6 3 4 2" xfId="2527"/>
    <cellStyle name="常规 5 5 4" xfId="2528"/>
    <cellStyle name="货币 2 2 6 2 2" xfId="2529"/>
    <cellStyle name="40% - 强调文字颜色 6 3 5" xfId="2530"/>
    <cellStyle name="货币 2 2 6 3" xfId="2531"/>
    <cellStyle name="40% - 强调文字颜色 6 3_2015财政决算公开" xfId="2532"/>
    <cellStyle name="Currency_1995" xfId="2533"/>
    <cellStyle name="40% - 强调文字颜色 6 4 2" xfId="2534"/>
    <cellStyle name="60% - 强调文字颜色 4 2 2 2" xfId="2535"/>
    <cellStyle name="60% - 强调文字颜色 4 2 2 2 2" xfId="2536"/>
    <cellStyle name="40% - 强调文字颜色 6 4 2 2" xfId="2537"/>
    <cellStyle name="常规 6 3 4" xfId="2538"/>
    <cellStyle name="40% - 强调文字颜色 6 4 2 2 2" xfId="2539"/>
    <cellStyle name="60% - 强调文字颜色 4 2 2 2 2 2" xfId="2540"/>
    <cellStyle name="40% - 强调文字颜色 6 4 2 3" xfId="2541"/>
    <cellStyle name="60% - 强调文字颜色 4 2 2 2 3" xfId="2542"/>
    <cellStyle name="40% - 强调文字颜色 6 4 2_2015财政决算公开" xfId="2543"/>
    <cellStyle name="强调文字颜色 5 7" xfId="2544"/>
    <cellStyle name="常规 4_征收计划表8" xfId="2545"/>
    <cellStyle name="40% - 强调文字颜色 6 4 3" xfId="2546"/>
    <cellStyle name="60% - 强调文字颜色 4 2 2 3" xfId="2547"/>
    <cellStyle name="40% - 强调文字颜色 6 4 3 2" xfId="2548"/>
    <cellStyle name="60% - 强调文字颜色 4 2 2 3 2" xfId="2549"/>
    <cellStyle name="常规 4 2 2 2 4" xfId="2550"/>
    <cellStyle name="40% - 强调文字颜色 6 4 4" xfId="2551"/>
    <cellStyle name="60% - 强调文字颜色 4 2 2 4" xfId="2552"/>
    <cellStyle name="货币 2 2 7 2" xfId="2553"/>
    <cellStyle name="40% - 强调文字颜色 6 4_2015财政决算公开" xfId="2554"/>
    <cellStyle name="40% - 强调文字颜色 6 5" xfId="2555"/>
    <cellStyle name="60% - 强调文字颜色 4 2 3" xfId="2556"/>
    <cellStyle name="40% - 强调文字颜色 6 5 2" xfId="2557"/>
    <cellStyle name="60% - 强调文字颜色 4 2 3 2" xfId="2558"/>
    <cellStyle name="60% - 强调文字颜色 4 2 3 2 2" xfId="2559"/>
    <cellStyle name="40% - 强调文字颜色 6 5 2 2" xfId="2560"/>
    <cellStyle name="常规 7 3 4" xfId="2561"/>
    <cellStyle name="40% - 强调文字颜色 6 5 2 2 2" xfId="2562"/>
    <cellStyle name="60% - 强调文字颜色 4 2 3 2 2 2" xfId="2563"/>
    <cellStyle name="40% - 强调文字颜色 6 5 2 3" xfId="2564"/>
    <cellStyle name="60% - 强调文字颜色 4 2 3 2 3" xfId="2565"/>
    <cellStyle name="40% - 强调文字颜色 6 5 2_2015财政决算公开" xfId="2566"/>
    <cellStyle name="40% - 强调文字颜色 6 5 3" xfId="2567"/>
    <cellStyle name="60% - 强调文字颜色 4 2 3 3" xfId="2568"/>
    <cellStyle name="40% - 强调文字颜色 6 5 4" xfId="2569"/>
    <cellStyle name="60% - 强调文字颜色 4 2 3 4" xfId="2570"/>
    <cellStyle name="货币 2 2 8 2" xfId="2571"/>
    <cellStyle name="40% - 强调文字颜色 6 6" xfId="2572"/>
    <cellStyle name="60% - 强调文字颜色 2 3 3 2" xfId="2573"/>
    <cellStyle name="60% - 强调文字颜色 4 2 4" xfId="2574"/>
    <cellStyle name="40% - 强调文字颜色 6 6 2" xfId="2575"/>
    <cellStyle name="60% - 强调文字颜色 2 3 3 2 2" xfId="2576"/>
    <cellStyle name="60% - 强调文字颜色 4 2 4 2" xfId="2577"/>
    <cellStyle name="60% - 强调文字颜色 4 2 4 2 2" xfId="2578"/>
    <cellStyle name="40% - 强调文字颜色 6 6 2 2" xfId="2579"/>
    <cellStyle name="常规 8 3 4" xfId="2580"/>
    <cellStyle name="40% - 强调文字颜色 6 7 2" xfId="2581"/>
    <cellStyle name="60% - 强调文字颜色 4 2 5 2" xfId="2582"/>
    <cellStyle name="40% - 强调文字颜色 6 8" xfId="2583"/>
    <cellStyle name="60% - 强调文字颜色 4 2 6" xfId="2584"/>
    <cellStyle name="40% - 着色 1" xfId="2585"/>
    <cellStyle name="货币 5" xfId="2586"/>
    <cellStyle name="40% - 着色 2" xfId="2587"/>
    <cellStyle name="40% - 着色 2 2" xfId="2588"/>
    <cellStyle name="40% - 着色 3" xfId="2589"/>
    <cellStyle name="40% - 着色 3 2" xfId="2590"/>
    <cellStyle name="40% - 着色 4 2" xfId="2591"/>
    <cellStyle name="40% - 着色 5" xfId="2592"/>
    <cellStyle name="60% - 强调文字颜色 6 6 2 2" xfId="2593"/>
    <cellStyle name="40% - 着色 6" xfId="2594"/>
    <cellStyle name="常规 2 2 2 2 4_2015财政决算公开" xfId="2595"/>
    <cellStyle name="40% - 着色 6 2" xfId="2596"/>
    <cellStyle name="常规 6 3 3" xfId="2597"/>
    <cellStyle name="60% - 强调文字颜色 1 2" xfId="2598"/>
    <cellStyle name="60% - 强调文字颜色 1 2 2" xfId="2599"/>
    <cellStyle name="60% - 强调文字颜色 1 2 2 2 2" xfId="2600"/>
    <cellStyle name="60% - 强调文字颜色 1 2 2 2 2 2" xfId="2601"/>
    <cellStyle name="60% - 强调文字颜色 5 6" xfId="2602"/>
    <cellStyle name="60% - 强调文字颜色 1 2 2 2 3" xfId="2603"/>
    <cellStyle name="常规 3 2 4 2" xfId="2604"/>
    <cellStyle name="60% - 强调文字颜色 1 2 2 3" xfId="2605"/>
    <cellStyle name="60% - 强调文字颜色 1 2 2 4" xfId="2606"/>
    <cellStyle name="60% - 强调文字颜色 1 2 3 2" xfId="2607"/>
    <cellStyle name="60% - 强调文字颜色 1 2 3 2 2" xfId="2608"/>
    <cellStyle name="60% - 强调文字颜色 1 2 3 2 3" xfId="2609"/>
    <cellStyle name="好 3 2 2 2 2" xfId="2610"/>
    <cellStyle name="60% - 强调文字颜色 1 2 3 3" xfId="2611"/>
    <cellStyle name="60% - 强调文字颜色 1 2 3 3 2" xfId="2612"/>
    <cellStyle name="60% - 强调文字颜色 1 2 3 4" xfId="2613"/>
    <cellStyle name="60% - 强调文字颜色 1 2 3 5" xfId="2614"/>
    <cellStyle name="标题 5 2_2015财政决算公开" xfId="2615"/>
    <cellStyle name="60% - 强调文字颜色 1 2 4" xfId="2616"/>
    <cellStyle name="60% - 强调文字颜色 1 2 4 2" xfId="2617"/>
    <cellStyle name="60% - 强调文字颜色 1 2 4 2 2" xfId="2618"/>
    <cellStyle name="货币 2 2 4 4" xfId="2619"/>
    <cellStyle name="60% - 强调文字颜色 1 2 4 3" xfId="2620"/>
    <cellStyle name="常规 10 2 2 2" xfId="2621"/>
    <cellStyle name="60% - 强调文字颜色 1 2 5" xfId="2622"/>
    <cellStyle name="Calc Currency (0) 2" xfId="2623"/>
    <cellStyle name="60% - 强调文字颜色 1 2 5 2" xfId="2624"/>
    <cellStyle name="60% - 强调文字颜色 1 2 6" xfId="2625"/>
    <cellStyle name="标题 2 2 3 2 2" xfId="2626"/>
    <cellStyle name="货币 2 6 2" xfId="2627"/>
    <cellStyle name="60% - 强调文字颜色 1 2 7" xfId="2628"/>
    <cellStyle name="货币 2 6 3" xfId="2629"/>
    <cellStyle name="链接单元格 6 2" xfId="2630"/>
    <cellStyle name="60% - 强调文字颜色 1 2_2015财政决算公开" xfId="2631"/>
    <cellStyle name="60% - 强调文字颜色 1 3" xfId="2632"/>
    <cellStyle name="60% - 强调文字颜色 1 3 2" xfId="2633"/>
    <cellStyle name="60% - 强调文字颜色 1 3 2 2 2" xfId="2634"/>
    <cellStyle name="常规 8 3" xfId="2635"/>
    <cellStyle name="60% - 强调文字颜色 1 3 2 2 3" xfId="2636"/>
    <cellStyle name="常规 4 2 4 2" xfId="2637"/>
    <cellStyle name="常规 4 6 2" xfId="2638"/>
    <cellStyle name="常规 8 4" xfId="2639"/>
    <cellStyle name="60% - 强调文字颜色 1 3 2 4" xfId="2640"/>
    <cellStyle name="60% - 强调文字颜色 1 3 3" xfId="2641"/>
    <cellStyle name="60% - 强调文字颜色 1 3 3 2" xfId="2642"/>
    <cellStyle name="60% - 强调文字颜色 1 3 3 2 2" xfId="2643"/>
    <cellStyle name="常规 2_2012-2013年“三公”经费预决算情况汇总表样" xfId="2644"/>
    <cellStyle name="60% - 强调文字颜色 1 3 3 3" xfId="2645"/>
    <cellStyle name="60% - 强调文字颜色 1 3 4" xfId="2646"/>
    <cellStyle name="60% - 强调文字颜色 1 3 4 2" xfId="2647"/>
    <cellStyle name="60% - 强调文字颜色 1 4" xfId="2648"/>
    <cellStyle name="常规 2 4 2 4 2" xfId="2649"/>
    <cellStyle name="60% - 强调文字颜色 1 4 2" xfId="2650"/>
    <cellStyle name="常规 2 4 2 4 2 2" xfId="2651"/>
    <cellStyle name="60% - 强调文字颜色 1 4 2 2 2" xfId="2652"/>
    <cellStyle name="60% - 强调文字颜色 1 4 3" xfId="2653"/>
    <cellStyle name="货币 2 10 2" xfId="2654"/>
    <cellStyle name="60% - 强调文字颜色 1 4 3 2" xfId="2655"/>
    <cellStyle name="60% - 强调文字颜色 1 4 4" xfId="2656"/>
    <cellStyle name="60% - 强调文字颜色 1 5" xfId="2657"/>
    <cellStyle name="常规 2 4 2 4 3" xfId="2658"/>
    <cellStyle name="60% - 强调文字颜色 1 5 2" xfId="2659"/>
    <cellStyle name="常规 2 4 2 4 3 2" xfId="2660"/>
    <cellStyle name="60% - 强调文字颜色 1 5 2 3" xfId="2661"/>
    <cellStyle name="60% - 强调文字颜色 1 5 3" xfId="2662"/>
    <cellStyle name="60% - 强调文字颜色 1 5 3 2" xfId="2663"/>
    <cellStyle name="60% - 强调文字颜色 1 5 4" xfId="2664"/>
    <cellStyle name="货币 3 4 2 2" xfId="2665"/>
    <cellStyle name="60% - 强调文字颜色 1 6" xfId="2666"/>
    <cellStyle name="常规 2 4 2 4 4" xfId="2667"/>
    <cellStyle name="60% - 强调文字颜色 1 6 2" xfId="2668"/>
    <cellStyle name="常规 2 4 2 4 4 2" xfId="2669"/>
    <cellStyle name="60% - 强调文字颜色 1 6 3" xfId="2670"/>
    <cellStyle name="60% - 强调文字颜色 1 7" xfId="2671"/>
    <cellStyle name="标题 3 3 2 2" xfId="2672"/>
    <cellStyle name="常规 2 4 2 4 5" xfId="2673"/>
    <cellStyle name="60% - 强调文字颜色 1 7 2" xfId="2674"/>
    <cellStyle name="标题 3 3 2 2 2" xfId="2675"/>
    <cellStyle name="60% - 强调文字颜色 1 8" xfId="2676"/>
    <cellStyle name="标题 3 3 2 3" xfId="2677"/>
    <cellStyle name="60% - 强调文字颜色 2 2" xfId="2678"/>
    <cellStyle name="60% - 强调文字颜色 2 2 2" xfId="2679"/>
    <cellStyle name="60% - 强调文字颜色 2 2 2 2" xfId="2680"/>
    <cellStyle name="差 7" xfId="2681"/>
    <cellStyle name="60% - 强调文字颜色 2 2 2 2 2" xfId="2682"/>
    <cellStyle name="差 7 2" xfId="2683"/>
    <cellStyle name="60% - 强调文字颜色 2 2 2 2 2 2" xfId="2684"/>
    <cellStyle name="60% - 强调文字颜色 2 2 2 3" xfId="2685"/>
    <cellStyle name="差 8" xfId="2686"/>
    <cellStyle name="60% - 强调文字颜色 2 2 2 3 2" xfId="2687"/>
    <cellStyle name="常规 2 2 2 2 4" xfId="2688"/>
    <cellStyle name="60% - 强调文字颜色 2 2 2 4" xfId="2689"/>
    <cellStyle name="货币 4 5 2" xfId="2690"/>
    <cellStyle name="60% - 强调文字颜色 2 2 3 2" xfId="2691"/>
    <cellStyle name="60% - 强调文字颜色 3 2 4" xfId="2692"/>
    <cellStyle name="60% - 强调文字颜色 2 2 3 2 2" xfId="2693"/>
    <cellStyle name="60% - 强调文字颜色 3 2 4 2" xfId="2694"/>
    <cellStyle name="60% - 强调文字颜色 2 2 3 2 2 2" xfId="2695"/>
    <cellStyle name="60% - 强调文字颜色 3 2 4 2 2" xfId="2696"/>
    <cellStyle name="60% - 强调文字颜色 5 8" xfId="2697"/>
    <cellStyle name="60% - 强调文字颜色 2 2 3 3" xfId="2698"/>
    <cellStyle name="60% - 强调文字颜色 3 2 5" xfId="2699"/>
    <cellStyle name="comma zerodec 2" xfId="2700"/>
    <cellStyle name="60% - 强调文字颜色 2 2 3 3 2" xfId="2701"/>
    <cellStyle name="60% - 强调文字颜色 3 2 5 2" xfId="2702"/>
    <cellStyle name="常规 2 2 3 2 4" xfId="2703"/>
    <cellStyle name="60% - 强调文字颜色 2 2 3 4" xfId="2704"/>
    <cellStyle name="60% - 强调文字颜色 3 2 6" xfId="2705"/>
    <cellStyle name="货币 4 6 2" xfId="2706"/>
    <cellStyle name="60% - 强调文字颜色 2 2 4" xfId="2707"/>
    <cellStyle name="60% - 强调文字颜色 2 2 4 2" xfId="2708"/>
    <cellStyle name="60% - 强调文字颜色 3 3 4" xfId="2709"/>
    <cellStyle name="60% - 强调文字颜色 2 2 4 2 2" xfId="2710"/>
    <cellStyle name="60% - 强调文字颜色 3 3 4 2" xfId="2711"/>
    <cellStyle name="60% - 强调文字颜色 2 2 5" xfId="2712"/>
    <cellStyle name="60% - 强调文字颜色 2 2 5 2" xfId="2713"/>
    <cellStyle name="60% - 强调文字颜色 3 4 4" xfId="2714"/>
    <cellStyle name="60% - 强调文字颜色 2 2 6" xfId="2715"/>
    <cellStyle name="货币 3 6 2" xfId="2716"/>
    <cellStyle name="60% - 强调文字颜色 2 2_2015财政决算公开" xfId="2717"/>
    <cellStyle name="货币 2 2 2 4 5" xfId="2718"/>
    <cellStyle name="60% - 强调文字颜色 2 3 2" xfId="2719"/>
    <cellStyle name="60% - 强调文字颜色 2 3 4" xfId="2720"/>
    <cellStyle name="60% - 强调文字颜色 2 3 4 2" xfId="2721"/>
    <cellStyle name="60% - 强调文字颜色 4 3 4" xfId="2722"/>
    <cellStyle name="常规 17" xfId="2723"/>
    <cellStyle name="常规 22" xfId="2724"/>
    <cellStyle name="检查单元格 2 2 3" xfId="2725"/>
    <cellStyle name="60% - 强调文字颜色 2 4" xfId="2726"/>
    <cellStyle name="常规 2 4 2 5 2" xfId="2727"/>
    <cellStyle name="60% - 强调文字颜色 2 4 2" xfId="2728"/>
    <cellStyle name="60% - 强调文字颜色 2 4 2 2" xfId="2729"/>
    <cellStyle name="60% - 强调文字颜色 2 4 2 2 2" xfId="2730"/>
    <cellStyle name="60% - 强调文字颜色 2 4 2 3" xfId="2731"/>
    <cellStyle name="60% - 强调文字颜色 2 4 3 2" xfId="2732"/>
    <cellStyle name="60% - 强调文字颜色 5 2 4" xfId="2733"/>
    <cellStyle name="60% - 强调文字颜色 2 4 4" xfId="2734"/>
    <cellStyle name="60% - 强调文字颜色 2 5" xfId="2735"/>
    <cellStyle name="60% - 强调文字颜色 2 5 2" xfId="2736"/>
    <cellStyle name="60% - 强调文字颜色 2 5 2 2 2" xfId="2737"/>
    <cellStyle name="检查单元格 5 4" xfId="2738"/>
    <cellStyle name="60% - 强调文字颜色 2 5 2 3" xfId="2739"/>
    <cellStyle name="60% - 强调文字颜色 2 5 3" xfId="2740"/>
    <cellStyle name="60% - 强调文字颜色 2 5 4" xfId="2741"/>
    <cellStyle name="货币 3 5 2 2" xfId="2742"/>
    <cellStyle name="60% - 强调文字颜色 2 6" xfId="2743"/>
    <cellStyle name="60% - 强调文字颜色 2 6 2" xfId="2744"/>
    <cellStyle name="60% - 强调文字颜色 2 6 2 2" xfId="2745"/>
    <cellStyle name="60% - 强调文字颜色 2 6 3" xfId="2746"/>
    <cellStyle name="60% - 强调文字颜色 2 7" xfId="2747"/>
    <cellStyle name="标题 3 3 3 2" xfId="2748"/>
    <cellStyle name="60% - 强调文字颜色 2 8" xfId="2749"/>
    <cellStyle name="60% - 强调文字颜色 2 9" xfId="2750"/>
    <cellStyle name="60% - 强调文字颜色 3 2" xfId="2751"/>
    <cellStyle name="60% - 强调文字颜色 3 2 2" xfId="2752"/>
    <cellStyle name="60% - 强调文字颜色 3 2 2 2" xfId="2753"/>
    <cellStyle name="60% - 强调文字颜色 3 2 2 2 2" xfId="2754"/>
    <cellStyle name="60% - 强调文字颜色 3 2 2 2 2 2" xfId="2755"/>
    <cellStyle name="60% - 强调文字颜色 3 2 2 3" xfId="2756"/>
    <cellStyle name="60% - 强调文字颜色 3 2 2 3 2" xfId="2757"/>
    <cellStyle name="60% - 强调文字颜色 3 2 2 4" xfId="2758"/>
    <cellStyle name="60% - 强调文字颜色 3 2 3" xfId="2759"/>
    <cellStyle name="60% - 强调文字颜色 3 2 3 2" xfId="2760"/>
    <cellStyle name="超级链接 4" xfId="2761"/>
    <cellStyle name="60% - 强调文字颜色 3 2 3 3" xfId="2762"/>
    <cellStyle name="超级链接 5" xfId="2763"/>
    <cellStyle name="60% - 强调文字颜色 3 2 3 3 2" xfId="2764"/>
    <cellStyle name="常规 13_2015财政决算公开" xfId="2765"/>
    <cellStyle name="60% - 强调文字颜色 3 2 3 4" xfId="2766"/>
    <cellStyle name="60% - 强调文字颜色 3 2 3 5" xfId="2767"/>
    <cellStyle name="60% - 强调文字颜色 3 2_2015财政决算公开" xfId="2768"/>
    <cellStyle name="60% - 强调文字颜色 3 3 2 2" xfId="2769"/>
    <cellStyle name="60% - 强调文字颜色 3 3 2 2 2" xfId="2770"/>
    <cellStyle name="60% - 强调文字颜色 3 3 2 2 2 2" xfId="2771"/>
    <cellStyle name="常规 2 5" xfId="2772"/>
    <cellStyle name="60% - 强调文字颜色 3 3 2 3" xfId="2773"/>
    <cellStyle name="60% - 强调文字颜色 3 3 2 3 2" xfId="2774"/>
    <cellStyle name="60% - 强调文字颜色 3 3 2 4" xfId="2775"/>
    <cellStyle name="60% - 强调文字颜色 3 3 3" xfId="2776"/>
    <cellStyle name="60% - 强调文字颜色 3 3 3 2" xfId="2777"/>
    <cellStyle name="60% - 强调文字颜色 3 3 3 3" xfId="2778"/>
    <cellStyle name="60% - 强调文字颜色 3 4 2" xfId="2779"/>
    <cellStyle name="60% - 强调文字颜色 3 4 2 2" xfId="2780"/>
    <cellStyle name="60% - 强调文字颜色 3 4 2 2 2" xfId="2781"/>
    <cellStyle name="货币 2 2 2 4 4" xfId="2782"/>
    <cellStyle name="60% - 强调文字颜色 3 4 2 3" xfId="2783"/>
    <cellStyle name="链接单元格 2" xfId="2784"/>
    <cellStyle name="60% - 强调文字颜色 3 4 3" xfId="2785"/>
    <cellStyle name="60% - 强调文字颜色 3 4 3 2" xfId="2786"/>
    <cellStyle name="60% - 强调文字颜色 3 5" xfId="2787"/>
    <cellStyle name="标题 1 2 3 2 2" xfId="2788"/>
    <cellStyle name="60% - 强调文字颜色 3 5 2" xfId="2789"/>
    <cellStyle name="60% - 强调文字颜色 3 5 2 2" xfId="2790"/>
    <cellStyle name="60% - 强调文字颜色 3 5 2 2 2" xfId="2791"/>
    <cellStyle name="超级链接" xfId="2792"/>
    <cellStyle name="60% - 强调文字颜色 3 5 2 3" xfId="2793"/>
    <cellStyle name="常规 2 3 10" xfId="2794"/>
    <cellStyle name="60% - 强调文字颜色 3 5 3" xfId="2795"/>
    <cellStyle name="60% - 强调文字颜色 3 5 3 2" xfId="2796"/>
    <cellStyle name="60% - 强调文字颜色 3 5 4" xfId="2797"/>
    <cellStyle name="货币 3 6 2 2" xfId="2798"/>
    <cellStyle name="60% - 强调文字颜色 3 6" xfId="2799"/>
    <cellStyle name="60% - 强调文字颜色 3 6 2" xfId="2800"/>
    <cellStyle name="60% - 强调文字颜色 3 6 2 2" xfId="2801"/>
    <cellStyle name="60% - 强调文字颜色 3 6 3" xfId="2802"/>
    <cellStyle name="60% - 强调文字颜色 3 7" xfId="2803"/>
    <cellStyle name="60% - 强调文字颜色 3 7 2" xfId="2804"/>
    <cellStyle name="60% - 强调文字颜色 3 8" xfId="2805"/>
    <cellStyle name="60% - 强调文字颜色 3 9" xfId="2806"/>
    <cellStyle name="60% - 强调文字颜色 4 2" xfId="2807"/>
    <cellStyle name="60% - 强调文字颜色 4 2 3 5" xfId="2808"/>
    <cellStyle name="强调文字颜色 1 2 2 3" xfId="2809"/>
    <cellStyle name="60% - 强调文字颜色 4 2_2015财政决算公开" xfId="2810"/>
    <cellStyle name="60% - 强调文字颜色 4 3 2" xfId="2811"/>
    <cellStyle name="常规 15" xfId="2812"/>
    <cellStyle name="常规 20" xfId="2813"/>
    <cellStyle name="60% - 强调文字颜色 4 3 2 2" xfId="2814"/>
    <cellStyle name="百分比 2 6" xfId="2815"/>
    <cellStyle name="常规 15 2" xfId="2816"/>
    <cellStyle name="常规 20 2" xfId="2817"/>
    <cellStyle name="60% - 强调文字颜色 4 3 2 2 2" xfId="2818"/>
    <cellStyle name="常规 15 2 2" xfId="2819"/>
    <cellStyle name="常规 20 2 2" xfId="2820"/>
    <cellStyle name="60% - 强调文字颜色 4 3 2 2 2 2" xfId="2821"/>
    <cellStyle name="60% - 强调文字颜色 6 2 4 3" xfId="2822"/>
    <cellStyle name="60% - 强调文字颜色 4 3 2 3" xfId="2823"/>
    <cellStyle name="常规 15 3" xfId="2824"/>
    <cellStyle name="常规 20 3" xfId="2825"/>
    <cellStyle name="常规 5 2 2 2 2" xfId="2826"/>
    <cellStyle name="60% - 强调文字颜色 4 3 2 3 2" xfId="2827"/>
    <cellStyle name="常规 15 3 2" xfId="2828"/>
    <cellStyle name="60% - 强调文字颜色 4 3 2 4" xfId="2829"/>
    <cellStyle name="常规 15 4" xfId="2830"/>
    <cellStyle name="货币 2 3 7 2" xfId="2831"/>
    <cellStyle name="60% - 强调文字颜色 4 3 3" xfId="2832"/>
    <cellStyle name="常规 16" xfId="2833"/>
    <cellStyle name="常规 21" xfId="2834"/>
    <cellStyle name="检查单元格 2 2 2" xfId="2835"/>
    <cellStyle name="60% - 强调文字颜色 4 3 3 2" xfId="2836"/>
    <cellStyle name="百分比 3 6" xfId="2837"/>
    <cellStyle name="常规 16 2" xfId="2838"/>
    <cellStyle name="常规 21 2" xfId="2839"/>
    <cellStyle name="检查单元格 2 2 2 2" xfId="2840"/>
    <cellStyle name="60% - 强调文字颜色 4 3 3 2 2" xfId="2841"/>
    <cellStyle name="标题 8" xfId="2842"/>
    <cellStyle name="常规 16 2 2" xfId="2843"/>
    <cellStyle name="常规 21 2 2" xfId="2844"/>
    <cellStyle name="检查单元格 2 2 2 2 2" xfId="2845"/>
    <cellStyle name="60% - 强调文字颜色 4 3 3 3" xfId="2846"/>
    <cellStyle name="常规 16 3" xfId="2847"/>
    <cellStyle name="常规 21 3" xfId="2848"/>
    <cellStyle name="常规 5 2 2 3 2" xfId="2849"/>
    <cellStyle name="检查单元格 2 2 2 3" xfId="2850"/>
    <cellStyle name="60% - 强调文字颜色 4 3 4 2" xfId="2851"/>
    <cellStyle name="常规 17 2" xfId="2852"/>
    <cellStyle name="常规 22 2" xfId="2853"/>
    <cellStyle name="检查单元格 2 2 3 2" xfId="2854"/>
    <cellStyle name="60% - 强调文字颜色 4 4" xfId="2855"/>
    <cellStyle name="常规 2 4 2 7 2" xfId="2856"/>
    <cellStyle name="60% - 强调文字颜色 4 4 2" xfId="2857"/>
    <cellStyle name="常规 65" xfId="2858"/>
    <cellStyle name="常规 70" xfId="2859"/>
    <cellStyle name="60% - 强调文字颜色 4 4 3" xfId="2860"/>
    <cellStyle name="差_全国友协2010年度中央部门决算（草案）" xfId="2861"/>
    <cellStyle name="常规 66" xfId="2862"/>
    <cellStyle name="常规 71" xfId="2863"/>
    <cellStyle name="检查单元格 2 3 2" xfId="2864"/>
    <cellStyle name="60% - 强调文字颜色 4 4 4" xfId="2865"/>
    <cellStyle name="常规 67" xfId="2866"/>
    <cellStyle name="常规 72" xfId="2867"/>
    <cellStyle name="检查单元格 2 3 3" xfId="2868"/>
    <cellStyle name="60% - 强调文字颜色 4 5" xfId="2869"/>
    <cellStyle name="计算 2 4 2 2" xfId="2870"/>
    <cellStyle name="60% - 强调文字颜色 4 5 2" xfId="2871"/>
    <cellStyle name="60% - 强调文字颜色 4 5 3" xfId="2872"/>
    <cellStyle name="检查单元格 2 4 2" xfId="2873"/>
    <cellStyle name="60% - 强调文字颜色 4 5 3 2" xfId="2874"/>
    <cellStyle name="检查单元格 2 4 2 2" xfId="2875"/>
    <cellStyle name="60% - 强调文字颜色 4 5 4" xfId="2876"/>
    <cellStyle name="检查单元格 2 4 3" xfId="2877"/>
    <cellStyle name="60% - 强调文字颜色 4 6" xfId="2878"/>
    <cellStyle name="60% - 强调文字颜色 4 6 2" xfId="2879"/>
    <cellStyle name="超级链接 2 4" xfId="2880"/>
    <cellStyle name="60% - 强调文字颜色 4 6 2 2" xfId="2881"/>
    <cellStyle name="60% - 强调文字颜色 4 6 3" xfId="2882"/>
    <cellStyle name="检查单元格 2 5 2" xfId="2883"/>
    <cellStyle name="60% - 强调文字颜色 4 7" xfId="2884"/>
    <cellStyle name="60% - 强调文字颜色 4 7 2" xfId="2885"/>
    <cellStyle name="60% - 强调文字颜色 4 8" xfId="2886"/>
    <cellStyle name="60% - 强调文字颜色 4 9" xfId="2887"/>
    <cellStyle name="60% - 强调文字颜色 5 2" xfId="2888"/>
    <cellStyle name="60% - 强调文字颜色 5 2 2" xfId="2889"/>
    <cellStyle name="60% - 强调文字颜色 5 2 2 2" xfId="2890"/>
    <cellStyle name="60% - 强调文字颜色 5 2 2 2 2" xfId="2891"/>
    <cellStyle name="常规 14 5" xfId="2892"/>
    <cellStyle name="60% - 强调文字颜色 5 2 2 2 2 2" xfId="2893"/>
    <cellStyle name="60% - 强调文字颜色 5 2 2 2 3" xfId="2894"/>
    <cellStyle name="常规 14 6" xfId="2895"/>
    <cellStyle name="60% - 强调文字颜色 5 2 2 3" xfId="2896"/>
    <cellStyle name="60% - 强调文字颜色 5 2 2 3 2" xfId="2897"/>
    <cellStyle name="常规 15 5" xfId="2898"/>
    <cellStyle name="60% - 强调文字颜色 5 2 2 4" xfId="2899"/>
    <cellStyle name="Fixed 2" xfId="2900"/>
    <cellStyle name="常规 28 2 2" xfId="2901"/>
    <cellStyle name="货币 3 2 7 2" xfId="2902"/>
    <cellStyle name="60% - 强调文字颜色 5 2 3 2" xfId="2903"/>
    <cellStyle name="60% - 强调文字颜色 5 2 3 2 2" xfId="2904"/>
    <cellStyle name="60% - 强调文字颜色 5 2 3 2 2 2" xfId="2905"/>
    <cellStyle name="后继超级链接 2 3" xfId="2906"/>
    <cellStyle name="60% - 强调文字颜色 5 2 3 2 3" xfId="2907"/>
    <cellStyle name="60% - 强调文字颜色 5 2 3 3" xfId="2908"/>
    <cellStyle name="60% - 强调文字颜色 5 2 3 4" xfId="2909"/>
    <cellStyle name="60% - 强调文字颜色 5 2 4 2" xfId="2910"/>
    <cellStyle name="60% - 强调文字颜色 5 2 4 2 2" xfId="2911"/>
    <cellStyle name="货币 2 11" xfId="2912"/>
    <cellStyle name="60% - 强调文字颜色 5 2 4 3" xfId="2913"/>
    <cellStyle name="60% - 强调文字颜色 5 2 5" xfId="2914"/>
    <cellStyle name="解释性文本 2 2 2" xfId="2915"/>
    <cellStyle name="60% - 强调文字颜色 5 2 5 2" xfId="2916"/>
    <cellStyle name="解释性文本 2 2 2 2" xfId="2917"/>
    <cellStyle name="60% - 强调文字颜色 5 2 6" xfId="2918"/>
    <cellStyle name="解释性文本 2 2 3" xfId="2919"/>
    <cellStyle name="60% - 强调文字颜色 5 2_2015财政决算公开" xfId="2920"/>
    <cellStyle name="60% - 强调文字颜色 5 3" xfId="2921"/>
    <cellStyle name="60% - 强调文字颜色 5 3 2" xfId="2922"/>
    <cellStyle name="60% - 强调文字颜色 5 3 2 2 2 2" xfId="2923"/>
    <cellStyle name="60% - 强调文字颜色 5 3 2 2 3" xfId="2924"/>
    <cellStyle name="60% - 强调文字颜色 5 3 2 4" xfId="2925"/>
    <cellStyle name="常规 29 2 2" xfId="2926"/>
    <cellStyle name="60% - 强调文字颜色 5 3 3" xfId="2927"/>
    <cellStyle name="检查单元格 3 2 2" xfId="2928"/>
    <cellStyle name="60% - 强调文字颜色 5 3 3 2 2" xfId="2929"/>
    <cellStyle name="检查单元格 3 2 2 2 2" xfId="2930"/>
    <cellStyle name="60% - 强调文字颜色 5 3 3 3" xfId="2931"/>
    <cellStyle name="检查单元格 3 2 2 3" xfId="2932"/>
    <cellStyle name="60% - 强调文字颜色 5 3 4" xfId="2933"/>
    <cellStyle name="检查单元格 3 2 3" xfId="2934"/>
    <cellStyle name="60% - 强调文字颜色 5 3 4 2" xfId="2935"/>
    <cellStyle name="检查单元格 3 2 3 2" xfId="2936"/>
    <cellStyle name="60% - 强调文字颜色 5 4" xfId="2937"/>
    <cellStyle name="60% - 强调文字颜色 5 4 2" xfId="2938"/>
    <cellStyle name="60% - 强调文字颜色 5 4 3" xfId="2939"/>
    <cellStyle name="检查单元格 3 3 2" xfId="2940"/>
    <cellStyle name="60% - 强调文字颜色 5 4 3 2" xfId="2941"/>
    <cellStyle name="标题 1 2 5" xfId="2942"/>
    <cellStyle name="检查单元格 3 3 2 2" xfId="2943"/>
    <cellStyle name="60% - 强调文字颜色 5 4 4" xfId="2944"/>
    <cellStyle name="检查单元格 3 3 3" xfId="2945"/>
    <cellStyle name="60% - 强调文字颜色 5 5" xfId="2946"/>
    <cellStyle name="60% - 强调文字颜色 5 5 2" xfId="2947"/>
    <cellStyle name="60% - 强调文字颜色 5 5 3" xfId="2948"/>
    <cellStyle name="检查单元格 3 4 2" xfId="2949"/>
    <cellStyle name="60% - 强调文字颜色 5 5 4" xfId="2950"/>
    <cellStyle name="60% - 强调文字颜色 5 6 2" xfId="2951"/>
    <cellStyle name="60% - 强调文字颜色 5 6 2 2" xfId="2952"/>
    <cellStyle name="60% - 强调文字颜色 5 6 3" xfId="2953"/>
    <cellStyle name="60% - 强调文字颜色 5 7" xfId="2954"/>
    <cellStyle name="60% - 强调文字颜色 5 7 2" xfId="2955"/>
    <cellStyle name="60% - 强调文字颜色 6 2" xfId="2956"/>
    <cellStyle name="60% - 强调文字颜色 6 2 2" xfId="2957"/>
    <cellStyle name="60% - 强调文字颜色 6 2 2 2" xfId="2958"/>
    <cellStyle name="60% - 强调文字颜色 6 2 2 2 2" xfId="2959"/>
    <cellStyle name="60% - 强调文字颜色 6 2 2 2 2 2" xfId="2960"/>
    <cellStyle name="60% - 强调文字颜色 6 2 2 2 3" xfId="2961"/>
    <cellStyle name="60% - 强调文字颜色 6 2 2 3" xfId="2962"/>
    <cellStyle name="60% - 强调文字颜色 6 2 2 3 2" xfId="2963"/>
    <cellStyle name="60% - 强调文字颜色 6 2 2 4" xfId="2964"/>
    <cellStyle name="货币 4 2 7 2" xfId="2965"/>
    <cellStyle name="60% - 强调文字颜色 6 2 3" xfId="2966"/>
    <cellStyle name="60% - 强调文字颜色 6 2 3 2" xfId="2967"/>
    <cellStyle name="60% - 强调文字颜色 6 2 3 2 2" xfId="2968"/>
    <cellStyle name="标题 1 2_2015财政决算公开" xfId="2969"/>
    <cellStyle name="60% - 强调文字颜色 6 2 3 2 2 2" xfId="2970"/>
    <cellStyle name="60% - 强调文字颜色 6 2 3 2 3" xfId="2971"/>
    <cellStyle name="60% - 强调文字颜色 6 2 3 3" xfId="2972"/>
    <cellStyle name="60% - 强调文字颜色 6 2 3 4" xfId="2973"/>
    <cellStyle name="60% - 强调文字颜色 6 2 3 5" xfId="2974"/>
    <cellStyle name="60% - 强调文字颜色 6 2 4 2" xfId="2975"/>
    <cellStyle name="60% - 强调文字颜色 6 2 4 2 2" xfId="2976"/>
    <cellStyle name="汇总 4 3" xfId="2977"/>
    <cellStyle name="60% - 强调文字颜色 6 2 5" xfId="2978"/>
    <cellStyle name="解释性文本 3 2 2" xfId="2979"/>
    <cellStyle name="60% - 强调文字颜色 6 2 6" xfId="2980"/>
    <cellStyle name="解释性文本 3 2 3" xfId="2981"/>
    <cellStyle name="60% - 强调文字颜色 6 3" xfId="2982"/>
    <cellStyle name="60% - 强调文字颜色 6 3 2" xfId="2983"/>
    <cellStyle name="千位分隔 2 2 2 4" xfId="2984"/>
    <cellStyle name="60% - 强调文字颜色 6 3 2 4" xfId="2985"/>
    <cellStyle name="60% - 强调文字颜色 6 3 3" xfId="2986"/>
    <cellStyle name="检查单元格 4 2 2" xfId="2987"/>
    <cellStyle name="千位分隔 2 2 2 5" xfId="2988"/>
    <cellStyle name="60% - 强调文字颜色 6 3 3 2 2" xfId="2989"/>
    <cellStyle name="常规 4 2 2 9" xfId="2990"/>
    <cellStyle name="60% - 强调文字颜色 6 3 3 3" xfId="2991"/>
    <cellStyle name="60% - 强调文字颜色 6 3 4" xfId="2992"/>
    <cellStyle name="检查单元格 4 2 3" xfId="2993"/>
    <cellStyle name="千位分隔 2 2 2 6" xfId="2994"/>
    <cellStyle name="60% - 强调文字颜色 6 3 4 2" xfId="2995"/>
    <cellStyle name="60% - 强调文字颜色 6 3 5" xfId="2996"/>
    <cellStyle name="解释性文本 3 3 2" xfId="2997"/>
    <cellStyle name="60% - 强调文字颜色 6 4" xfId="2998"/>
    <cellStyle name="百分比 3 2 2" xfId="2999"/>
    <cellStyle name="60% - 强调文字颜色 6 4 2" xfId="3000"/>
    <cellStyle name="百分比 3 2 2 2" xfId="3001"/>
    <cellStyle name="60% - 强调文字颜色 6 4 3" xfId="3002"/>
    <cellStyle name="百分比 3 2 2 3" xfId="3003"/>
    <cellStyle name="检查单元格 4 3 2" xfId="3004"/>
    <cellStyle name="60% - 强调文字颜色 6 4 3 2" xfId="3005"/>
    <cellStyle name="60% - 强调文字颜色 6 4 4" xfId="3006"/>
    <cellStyle name="60% - 强调文字颜色 6 5" xfId="3007"/>
    <cellStyle name="百分比 3 2 3" xfId="3008"/>
    <cellStyle name="60% - 强调文字颜色 6 5 2 2 2" xfId="3009"/>
    <cellStyle name="Header1" xfId="3010"/>
    <cellStyle name="60% - 强调文字颜色 6 5 2 3" xfId="3011"/>
    <cellStyle name="60% - 强调文字颜色 6 5 3 2" xfId="3012"/>
    <cellStyle name="60% - 强调文字颜色 6 5 4" xfId="3013"/>
    <cellStyle name="60% - 强调文字颜色 6 6" xfId="3014"/>
    <cellStyle name="百分比 3 2 4" xfId="3015"/>
    <cellStyle name="常规 3 2 4 2 2" xfId="3016"/>
    <cellStyle name="60% - 强调文字颜色 6 6 2" xfId="3017"/>
    <cellStyle name="常规 2 2 3 8" xfId="3018"/>
    <cellStyle name="60% - 强调文字颜色 6 6 3" xfId="3019"/>
    <cellStyle name="60% - 强调文字颜色 6 7" xfId="3020"/>
    <cellStyle name="60% - 强调文字颜色 6 8" xfId="3021"/>
    <cellStyle name="常规 12 2 2 2 2" xfId="3022"/>
    <cellStyle name="60% - 着色 1" xfId="3023"/>
    <cellStyle name="60% - 着色 1 2" xfId="3024"/>
    <cellStyle name="60% - 着色 2" xfId="3025"/>
    <cellStyle name="60% - 着色 2 2" xfId="3026"/>
    <cellStyle name="常规 2 2 11" xfId="3027"/>
    <cellStyle name="60% - 着色 3" xfId="3028"/>
    <cellStyle name="60% - 着色 3 2" xfId="3029"/>
    <cellStyle name="60% - 着色 4" xfId="3030"/>
    <cellStyle name="60% - 着色 5" xfId="3031"/>
    <cellStyle name="适中 3 2 2 2" xfId="3032"/>
    <cellStyle name="60% - 着色 6" xfId="3033"/>
    <cellStyle name="Calc Currency (0)" xfId="3034"/>
    <cellStyle name="Comma [0] 2" xfId="3035"/>
    <cellStyle name="常规 3 6 2" xfId="3036"/>
    <cellStyle name="comma zerodec" xfId="3037"/>
    <cellStyle name="Comma_1995" xfId="3038"/>
    <cellStyle name="常规 2 2" xfId="3039"/>
    <cellStyle name="Currency [0]" xfId="3040"/>
    <cellStyle name="Currency [0] 2" xfId="3041"/>
    <cellStyle name="Currency1 2" xfId="3042"/>
    <cellStyle name="计算 6 2 2" xfId="3043"/>
    <cellStyle name="Date" xfId="3044"/>
    <cellStyle name="计算 5 2 3" xfId="3045"/>
    <cellStyle name="Date 2" xfId="3046"/>
    <cellStyle name="Dollar (zero dec)" xfId="3047"/>
    <cellStyle name="货币 3 2 4 4 2" xfId="3048"/>
    <cellStyle name="Dollar (zero dec) 2" xfId="3049"/>
    <cellStyle name="Fixed" xfId="3050"/>
    <cellStyle name="常规 28 2" xfId="3051"/>
    <cellStyle name="常规 33 2" xfId="3052"/>
    <cellStyle name="货币 3 2 7" xfId="3053"/>
    <cellStyle name="Header1 2" xfId="3054"/>
    <cellStyle name="Header2" xfId="3055"/>
    <cellStyle name="强调文字颜色 5 2 3" xfId="3056"/>
    <cellStyle name="标题 5 2 3_2015财政决算公开" xfId="3057"/>
    <cellStyle name="Header2 2" xfId="3058"/>
    <cellStyle name="HEADING1 2" xfId="3059"/>
    <cellStyle name="HEADING2" xfId="3060"/>
    <cellStyle name="HEADING2 2" xfId="3061"/>
    <cellStyle name="Normal_#10-Headcount" xfId="3062"/>
    <cellStyle name="常规 2 3 2 9" xfId="3063"/>
    <cellStyle name="Total" xfId="3064"/>
    <cellStyle name="Total 2" xfId="3065"/>
    <cellStyle name="标题 3 2_2015财政决算公开" xfId="3066"/>
    <cellStyle name="表标题 3" xfId="3067"/>
    <cellStyle name="百分比 2" xfId="3068"/>
    <cellStyle name="常规 10 3_2015财政决算公开" xfId="3069"/>
    <cellStyle name="常规 2 5 2 2 3" xfId="3070"/>
    <cellStyle name="检查单元格 6 3" xfId="3071"/>
    <cellStyle name="百分比 2 2 2" xfId="3072"/>
    <cellStyle name="百分比 2 2 2 2" xfId="3073"/>
    <cellStyle name="百分比 2 2 2 3" xfId="3074"/>
    <cellStyle name="百分比 2 2 2 3 2" xfId="3075"/>
    <cellStyle name="百分比 2 2 3" xfId="3076"/>
    <cellStyle name="百分比 2 2 3 2" xfId="3077"/>
    <cellStyle name="百分比 2 2 3 2 2" xfId="3078"/>
    <cellStyle name="百分比 2 2 3 3" xfId="3079"/>
    <cellStyle name="百分比 2 2 4" xfId="3080"/>
    <cellStyle name="常规 3 2 3 2 2" xfId="3081"/>
    <cellStyle name="百分比 2 2 5" xfId="3082"/>
    <cellStyle name="百分比 2 3 2" xfId="3083"/>
    <cellStyle name="百分比 2 3 2 2" xfId="3084"/>
    <cellStyle name="百分比 2 3 2 2 2" xfId="3085"/>
    <cellStyle name="百分比 2 3 2 3" xfId="3086"/>
    <cellStyle name="百分比 2 3 3" xfId="3087"/>
    <cellStyle name="百分比 2 3 3 2" xfId="3088"/>
    <cellStyle name="百分比 2 3 4" xfId="3089"/>
    <cellStyle name="常规 3 2 3 3 2" xfId="3090"/>
    <cellStyle name="百分比 2 4" xfId="3091"/>
    <cellStyle name="差 2 4 2" xfId="3092"/>
    <cellStyle name="百分比 2 4 2" xfId="3093"/>
    <cellStyle name="百分比 2 4 2 2" xfId="3094"/>
    <cellStyle name="百分比 2 5" xfId="3095"/>
    <cellStyle name="百分比 2 5 2" xfId="3096"/>
    <cellStyle name="百分比 3" xfId="3097"/>
    <cellStyle name="百分比 3 2" xfId="3098"/>
    <cellStyle name="常规 2 4 2 9" xfId="3099"/>
    <cellStyle name="百分比 3 3 2" xfId="3100"/>
    <cellStyle name="百分比 3 3 2 2" xfId="3101"/>
    <cellStyle name="百分比 3 3 3" xfId="3102"/>
    <cellStyle name="百分比 3 4" xfId="3103"/>
    <cellStyle name="百分比 3 4 2" xfId="3104"/>
    <cellStyle name="百分比 3 5" xfId="3105"/>
    <cellStyle name="百分比 4 2" xfId="3106"/>
    <cellStyle name="常规 2 2 6" xfId="3107"/>
    <cellStyle name="百分比 4 2 2" xfId="3108"/>
    <cellStyle name="常规 2 2 6 2" xfId="3109"/>
    <cellStyle name="百分比 4 2 2 2" xfId="3110"/>
    <cellStyle name="千位分隔 3 2 3 4" xfId="3111"/>
    <cellStyle name="常规 2 2 6 2 2" xfId="3112"/>
    <cellStyle name="百分比 4 2 2 2 2" xfId="3113"/>
    <cellStyle name="小数" xfId="3114"/>
    <cellStyle name="百分比 4 2 2 3" xfId="3115"/>
    <cellStyle name="百分比 4 2 3" xfId="3116"/>
    <cellStyle name="常规 2 2 6 3" xfId="3117"/>
    <cellStyle name="百分比 4 2 3 2" xfId="3118"/>
    <cellStyle name="千位分隔 3 2 4 4" xfId="3119"/>
    <cellStyle name="常规 2 2 6 3 2" xfId="3120"/>
    <cellStyle name="百分比 4 3" xfId="3121"/>
    <cellStyle name="常规 2 2 7" xfId="3122"/>
    <cellStyle name="百分比 4 3 2" xfId="3123"/>
    <cellStyle name="常规 2 2 7 2" xfId="3124"/>
    <cellStyle name="汇总 3" xfId="3125"/>
    <cellStyle name="百分比 4 3 2 2" xfId="3126"/>
    <cellStyle name="常规 2 2 7 2 2" xfId="3127"/>
    <cellStyle name="汇总 3 2" xfId="3128"/>
    <cellStyle name="百分比 4 4" xfId="3129"/>
    <cellStyle name="常规 2 2 8" xfId="3130"/>
    <cellStyle name="百分比 4 4 2" xfId="3131"/>
    <cellStyle name="常规 2 2 8 2" xfId="3132"/>
    <cellStyle name="百分比 5" xfId="3133"/>
    <cellStyle name="百分比 5 2" xfId="3134"/>
    <cellStyle name="标题 5 2 2 3" xfId="3135"/>
    <cellStyle name="强调文字颜色 1 2 3 2 2" xfId="3136"/>
    <cellStyle name="常规 2 3 6" xfId="3137"/>
    <cellStyle name="百分比 5 2 2" xfId="3138"/>
    <cellStyle name="标题 5 2 2 3 2" xfId="3139"/>
    <cellStyle name="强调文字颜色 1 2 3 2 2 2" xfId="3140"/>
    <cellStyle name="常规 2 3 6 2" xfId="3141"/>
    <cellStyle name="百分比 5 2 2 2" xfId="3142"/>
    <cellStyle name="千位分隔 4 2 3 4" xfId="3143"/>
    <cellStyle name="常规 2 3 6 2 2" xfId="3144"/>
    <cellStyle name="百分比 5 2 2 2 2" xfId="3145"/>
    <cellStyle name="百分比 5 2 3" xfId="3146"/>
    <cellStyle name="常规 2 3 6 3" xfId="3147"/>
    <cellStyle name="百分比 5 2 3 2" xfId="3148"/>
    <cellStyle name="千位分隔 4 2 4 4" xfId="3149"/>
    <cellStyle name="常规 2 3 6 3 2" xfId="3150"/>
    <cellStyle name="常规 4 2 2 8" xfId="3151"/>
    <cellStyle name="百分比 5 3" xfId="3152"/>
    <cellStyle name="标题 5 2 2 4" xfId="3153"/>
    <cellStyle name="强调文字颜色 1 2 3 2 3" xfId="3154"/>
    <cellStyle name="常规 2 3 7" xfId="3155"/>
    <cellStyle name="百分比 5 3 2" xfId="3156"/>
    <cellStyle name="常规 2 3 7 2" xfId="3157"/>
    <cellStyle name="百分比 5 3 2 2" xfId="3158"/>
    <cellStyle name="百分比 5 3 3" xfId="3159"/>
    <cellStyle name="百分比 5 4" xfId="3160"/>
    <cellStyle name="标题 5 2 2 5" xfId="3161"/>
    <cellStyle name="常规 2 3 4 2 2" xfId="3162"/>
    <cellStyle name="常规 2 3 8" xfId="3163"/>
    <cellStyle name="百分比 5 4 2" xfId="3164"/>
    <cellStyle name="常规 2 3 8 2" xfId="3165"/>
    <cellStyle name="百分比 5 5" xfId="3166"/>
    <cellStyle name="常规 2 3 9" xfId="3167"/>
    <cellStyle name="百分比 5 5 2" xfId="3168"/>
    <cellStyle name="常规 2 3 9 2" xfId="3169"/>
    <cellStyle name="百分比 5 6" xfId="3170"/>
    <cellStyle name="常规 18 2" xfId="3171"/>
    <cellStyle name="常规 23 2" xfId="3172"/>
    <cellStyle name="百分比 6" xfId="3173"/>
    <cellStyle name="百分比 6 2" xfId="3174"/>
    <cellStyle name="标题 5 2 3 3" xfId="3175"/>
    <cellStyle name="强调文字颜色 1 2 3 3 2" xfId="3176"/>
    <cellStyle name="常规 2 4 6" xfId="3177"/>
    <cellStyle name="百分比 6 2 2" xfId="3178"/>
    <cellStyle name="常规 2 4 6 2" xfId="3179"/>
    <cellStyle name="百分比 6 2 2 2" xfId="3180"/>
    <cellStyle name="标题 2 4 3" xfId="3181"/>
    <cellStyle name="常规 2 4 6 2 2" xfId="3182"/>
    <cellStyle name="百分比 6 2 2 3" xfId="3183"/>
    <cellStyle name="百分比 6 2 3" xfId="3184"/>
    <cellStyle name="常规 2 4 6 3" xfId="3185"/>
    <cellStyle name="百分比 6 2 3 2" xfId="3186"/>
    <cellStyle name="标题 2 5 3" xfId="3187"/>
    <cellStyle name="常规 2 4 6 3 2" xfId="3188"/>
    <cellStyle name="百分比 6 3" xfId="3189"/>
    <cellStyle name="标题 5 2 3 4" xfId="3190"/>
    <cellStyle name="常规 2 4 7" xfId="3191"/>
    <cellStyle name="百分比 6 3 2" xfId="3192"/>
    <cellStyle name="常规 2 4 7 2" xfId="3193"/>
    <cellStyle name="百分比 6 3 2 2" xfId="3194"/>
    <cellStyle name="标题 3 4 3" xfId="3195"/>
    <cellStyle name="百分比 6 3 3" xfId="3196"/>
    <cellStyle name="百分比 6 4" xfId="3197"/>
    <cellStyle name="常规 2 3 4 3 2" xfId="3198"/>
    <cellStyle name="常规 2 4 8" xfId="3199"/>
    <cellStyle name="百分比 6 4 2" xfId="3200"/>
    <cellStyle name="常规 2 4 8 2" xfId="3201"/>
    <cellStyle name="百分比 6 5" xfId="3202"/>
    <cellStyle name="常规 2 4 9" xfId="3203"/>
    <cellStyle name="百分比 7" xfId="3204"/>
    <cellStyle name="百分比 7 2" xfId="3205"/>
    <cellStyle name="常规 2 5 6" xfId="3206"/>
    <cellStyle name="百分比 7 2 2" xfId="3207"/>
    <cellStyle name="百分比 7 2 2 2" xfId="3208"/>
    <cellStyle name="百分比 7 2 2 2 2" xfId="3209"/>
    <cellStyle name="百分比 7 2 2 3" xfId="3210"/>
    <cellStyle name="百分比 7 2 3" xfId="3211"/>
    <cellStyle name="百分比 7 2 3 2" xfId="3212"/>
    <cellStyle name="百分比 7 3" xfId="3213"/>
    <cellStyle name="百分比 7 3 2" xfId="3214"/>
    <cellStyle name="百分比 7 3 2 2" xfId="3215"/>
    <cellStyle name="百分比 7 3 3" xfId="3216"/>
    <cellStyle name="百分比 7 4" xfId="3217"/>
    <cellStyle name="常规 2 3 4 4 2" xfId="3218"/>
    <cellStyle name="百分比 7 4 2" xfId="3219"/>
    <cellStyle name="百分比 7 5" xfId="3220"/>
    <cellStyle name="百分比 8" xfId="3221"/>
    <cellStyle name="标题 1 2 2 2" xfId="3222"/>
    <cellStyle name="标题 1 2 2 2 2" xfId="3223"/>
    <cellStyle name="标题 1 2 2 3" xfId="3224"/>
    <cellStyle name="计算 2 3 2" xfId="3225"/>
    <cellStyle name="标题 1 2 3" xfId="3226"/>
    <cellStyle name="标题 1 2 3 2" xfId="3227"/>
    <cellStyle name="标题 1 2 3 3" xfId="3228"/>
    <cellStyle name="计算 2 4 2" xfId="3229"/>
    <cellStyle name="标题 1 2 3 4" xfId="3230"/>
    <cellStyle name="常规 5 6 4 2" xfId="3231"/>
    <cellStyle name="计算 2 4 3" xfId="3232"/>
    <cellStyle name="标题 1 2 4 2" xfId="3233"/>
    <cellStyle name="标题 1 3 2 2" xfId="3234"/>
    <cellStyle name="常规 2 2 2 4 5" xfId="3235"/>
    <cellStyle name="标题 1 3 2 2 2" xfId="3236"/>
    <cellStyle name="标题 1 3 2 3" xfId="3237"/>
    <cellStyle name="计算 3 3 2" xfId="3238"/>
    <cellStyle name="标题 1 3 3" xfId="3239"/>
    <cellStyle name="标题 1 3 3 2" xfId="3240"/>
    <cellStyle name="标题 1 4" xfId="3241"/>
    <cellStyle name="好_F00DC810C49E00C2E0430A3413167AE0" xfId="3242"/>
    <cellStyle name="标题 1 4 2" xfId="3243"/>
    <cellStyle name="常规 12 2 5" xfId="3244"/>
    <cellStyle name="标题 1 4 3" xfId="3245"/>
    <cellStyle name="常规 2 4 5 2 2" xfId="3246"/>
    <cellStyle name="标题 1 5" xfId="3247"/>
    <cellStyle name="标题 1 5 3" xfId="3248"/>
    <cellStyle name="常规 2 4 5 3 2" xfId="3249"/>
    <cellStyle name="标题 1 6" xfId="3250"/>
    <cellStyle name="常规 4 2 2 2 2 2" xfId="3251"/>
    <cellStyle name="标题 1 6 2" xfId="3252"/>
    <cellStyle name="标题 1 7" xfId="3253"/>
    <cellStyle name="标题 10" xfId="3254"/>
    <cellStyle name="标题 2 2" xfId="3255"/>
    <cellStyle name="标题 2 2 2 2" xfId="3256"/>
    <cellStyle name="标题 2 2 2 2 2" xfId="3257"/>
    <cellStyle name="差_5.中央部门决算（草案)-1" xfId="3258"/>
    <cellStyle name="标题 2 2 2 3" xfId="3259"/>
    <cellStyle name="标题 2 2 3" xfId="3260"/>
    <cellStyle name="标题 2 2 3 2" xfId="3261"/>
    <cellStyle name="货币 2 6" xfId="3262"/>
    <cellStyle name="标题 2 2 3 3" xfId="3263"/>
    <cellStyle name="货币 2 7" xfId="3264"/>
    <cellStyle name="标题 2 2 3 4" xfId="3265"/>
    <cellStyle name="常规 4 2 2 4 4 2" xfId="3266"/>
    <cellStyle name="货币 2 8" xfId="3267"/>
    <cellStyle name="标题 2 3" xfId="3268"/>
    <cellStyle name="标题 2 3 2 2" xfId="3269"/>
    <cellStyle name="常规 2 3 2 4 5" xfId="3270"/>
    <cellStyle name="标题 2 3 2 2 2" xfId="3271"/>
    <cellStyle name="标题 2 3 2 3" xfId="3272"/>
    <cellStyle name="标题 2 3 3" xfId="3273"/>
    <cellStyle name="标题 2 3 3 2" xfId="3274"/>
    <cellStyle name="标题 2 3 4" xfId="3275"/>
    <cellStyle name="标题 2 4" xfId="3276"/>
    <cellStyle name="标题 2 4 2" xfId="3277"/>
    <cellStyle name="常规 13 2 5" xfId="3278"/>
    <cellStyle name="标题 2 5" xfId="3279"/>
    <cellStyle name="标题 2 6" xfId="3280"/>
    <cellStyle name="常规 4 2 2 2 3 2" xfId="3281"/>
    <cellStyle name="标题 2 6 2" xfId="3282"/>
    <cellStyle name="标题 2 7" xfId="3283"/>
    <cellStyle name="标题 3 2" xfId="3284"/>
    <cellStyle name="标题 3 2 2" xfId="3285"/>
    <cellStyle name="好 5" xfId="3286"/>
    <cellStyle name="标题 3 2 2 2" xfId="3287"/>
    <cellStyle name="常规 57" xfId="3288"/>
    <cellStyle name="常规 62" xfId="3289"/>
    <cellStyle name="好 5 2" xfId="3290"/>
    <cellStyle name="后继超级链接 4" xfId="3291"/>
    <cellStyle name="标题 3 2 2 3" xfId="3292"/>
    <cellStyle name="常规 58" xfId="3293"/>
    <cellStyle name="常规 63" xfId="3294"/>
    <cellStyle name="好 5 3" xfId="3295"/>
    <cellStyle name="后继超级链接 5" xfId="3296"/>
    <cellStyle name="标题 3 2 3" xfId="3297"/>
    <cellStyle name="好 6" xfId="3298"/>
    <cellStyle name="标题 3 2 3 3" xfId="3299"/>
    <cellStyle name="好 6 3" xfId="3300"/>
    <cellStyle name="标题 3 2 3 4" xfId="3301"/>
    <cellStyle name="标题 3 2 4" xfId="3302"/>
    <cellStyle name="好 7" xfId="3303"/>
    <cellStyle name="标题 3 2 4 2" xfId="3304"/>
    <cellStyle name="好 7 2" xfId="3305"/>
    <cellStyle name="标题 3 2 5" xfId="3306"/>
    <cellStyle name="好 8" xfId="3307"/>
    <cellStyle name="标题 3 3" xfId="3308"/>
    <cellStyle name="标题 3 3 2" xfId="3309"/>
    <cellStyle name="标题 3 3 3" xfId="3310"/>
    <cellStyle name="标题 3 3 4" xfId="3311"/>
    <cellStyle name="标题 3 4" xfId="3312"/>
    <cellStyle name="标题 3 4 2" xfId="3313"/>
    <cellStyle name="标题 3 5" xfId="3314"/>
    <cellStyle name="标题 3 5 2" xfId="3315"/>
    <cellStyle name="标题 3 5 3" xfId="3316"/>
    <cellStyle name="烹拳_laroux" xfId="3317"/>
    <cellStyle name="标题 3 6" xfId="3318"/>
    <cellStyle name="常规 4 2 2 2 4 2" xfId="3319"/>
    <cellStyle name="标题 3 6 2" xfId="3320"/>
    <cellStyle name="标题 3 7" xfId="3321"/>
    <cellStyle name="标题 3 8" xfId="3322"/>
    <cellStyle name="标题 4 2 2" xfId="3323"/>
    <cellStyle name="标题 4 2 2 2" xfId="3324"/>
    <cellStyle name="标题 4 2 2 2 2" xfId="3325"/>
    <cellStyle name="标题 4 2 2 3" xfId="3326"/>
    <cellStyle name="标题 4 2 3" xfId="3327"/>
    <cellStyle name="标题 4 2 3 2" xfId="3328"/>
    <cellStyle name="标题 4 2 3 2 2" xfId="3329"/>
    <cellStyle name="标题 4 2 3 3" xfId="3330"/>
    <cellStyle name="标题 4 2 4" xfId="3331"/>
    <cellStyle name="标题 4 2 4 2" xfId="3332"/>
    <cellStyle name="标题 4 2 5" xfId="3333"/>
    <cellStyle name="标题 4 2_2015财政决算公开" xfId="3334"/>
    <cellStyle name="标题 4 3" xfId="3335"/>
    <cellStyle name="标题 4 3 2" xfId="3336"/>
    <cellStyle name="标题 4 3 2 2" xfId="3337"/>
    <cellStyle name="好 2 2 2 3" xfId="3338"/>
    <cellStyle name="标题 4 3 2 2 2" xfId="3339"/>
    <cellStyle name="常规 4 2 6" xfId="3340"/>
    <cellStyle name="标题 4 3 2 3" xfId="3341"/>
    <cellStyle name="标题 4 3 3" xfId="3342"/>
    <cellStyle name="标题 4 3 3 2" xfId="3343"/>
    <cellStyle name="标题 4 3 4" xfId="3344"/>
    <cellStyle name="常规 2 2_2015财政决算公开" xfId="3345"/>
    <cellStyle name="标题 5 2 2" xfId="3346"/>
    <cellStyle name="标题 5 2 2 2" xfId="3347"/>
    <cellStyle name="常规 2 3 5" xfId="3348"/>
    <cellStyle name="标题 5 2 2 2 2" xfId="3349"/>
    <cellStyle name="常规 2 3 5 2" xfId="3350"/>
    <cellStyle name="标题 5 2 2 2 3" xfId="3351"/>
    <cellStyle name="常规 2 3 5 3" xfId="3352"/>
    <cellStyle name="标题 5 2 2 2_2015财政决算公开" xfId="3353"/>
    <cellStyle name="标题 5 2 2_2015财政决算公开" xfId="3354"/>
    <cellStyle name="常规 2 3 3 4 2" xfId="3355"/>
    <cellStyle name="标题 5 2 3" xfId="3356"/>
    <cellStyle name="标题 5 2 3 2" xfId="3357"/>
    <cellStyle name="常规 2 4 5" xfId="3358"/>
    <cellStyle name="标题 5 2 3 2 2" xfId="3359"/>
    <cellStyle name="常规 2 4 5 2" xfId="3360"/>
    <cellStyle name="标题 5 2 4" xfId="3361"/>
    <cellStyle name="标题 5 2 5" xfId="3362"/>
    <cellStyle name="标题 5 2 6" xfId="3363"/>
    <cellStyle name="标题 5 3" xfId="3364"/>
    <cellStyle name="标题 5 3 5" xfId="3365"/>
    <cellStyle name="标题 5 3_2015财政决算公开" xfId="3366"/>
    <cellStyle name="链接单元格 6" xfId="3367"/>
    <cellStyle name="标题 5_2015财政决算公开" xfId="3368"/>
    <cellStyle name="标题 6 2" xfId="3369"/>
    <cellStyle name="标题 7" xfId="3370"/>
    <cellStyle name="标题 7 2" xfId="3371"/>
    <cellStyle name="标题 9" xfId="3372"/>
    <cellStyle name="表标题" xfId="3373"/>
    <cellStyle name="超级链接 2 2 2 2" xfId="3374"/>
    <cellStyle name="表标题 2" xfId="3375"/>
    <cellStyle name="表标题 2 2" xfId="3376"/>
    <cellStyle name="表标题 2 2 2 2" xfId="3377"/>
    <cellStyle name="表标题 2 2 3" xfId="3378"/>
    <cellStyle name="表标题 2 3" xfId="3379"/>
    <cellStyle name="表标题 2 4" xfId="3380"/>
    <cellStyle name="表标题 3 2" xfId="3381"/>
    <cellStyle name="表标题 3 3" xfId="3382"/>
    <cellStyle name="表标题 4" xfId="3383"/>
    <cellStyle name="表标题 4 2" xfId="3384"/>
    <cellStyle name="差 2" xfId="3385"/>
    <cellStyle name="解释性文本 5" xfId="3386"/>
    <cellStyle name="差 2 2" xfId="3387"/>
    <cellStyle name="解释性文本 5 2" xfId="3388"/>
    <cellStyle name="差 2 4" xfId="3389"/>
    <cellStyle name="差 2 5" xfId="3390"/>
    <cellStyle name="差 2_2015财政决算公开" xfId="3391"/>
    <cellStyle name="差 3" xfId="3392"/>
    <cellStyle name="解释性文本 6" xfId="3393"/>
    <cellStyle name="差 3 3" xfId="3394"/>
    <cellStyle name="差 3 4" xfId="3395"/>
    <cellStyle name="差 3 5" xfId="3396"/>
    <cellStyle name="差 4 2" xfId="3397"/>
    <cellStyle name="差 4 3" xfId="3398"/>
    <cellStyle name="差 4 4" xfId="3399"/>
    <cellStyle name="差 5" xfId="3400"/>
    <cellStyle name="差 5 2" xfId="3401"/>
    <cellStyle name="差 5 2 2" xfId="3402"/>
    <cellStyle name="差 5 2 2 2" xfId="3403"/>
    <cellStyle name="差 5 3" xfId="3404"/>
    <cellStyle name="差 5 3 2" xfId="3405"/>
    <cellStyle name="差 5 4" xfId="3406"/>
    <cellStyle name="差 6" xfId="3407"/>
    <cellStyle name="差 6 2" xfId="3408"/>
    <cellStyle name="差 6 2 2" xfId="3409"/>
    <cellStyle name="差 6 3" xfId="3410"/>
    <cellStyle name="差_出版署2010年度中央部门决算草案" xfId="3411"/>
    <cellStyle name="差_司法部2010年度中央部门决算（草案）报" xfId="3412"/>
    <cellStyle name="常规 10 2" xfId="3413"/>
    <cellStyle name="常规 10 2 2" xfId="3414"/>
    <cellStyle name="常规 10 2 2 3" xfId="3415"/>
    <cellStyle name="常规 10 2 2_2015财政决算公开" xfId="3416"/>
    <cellStyle name="常规 10 2 3 2" xfId="3417"/>
    <cellStyle name="强调文字颜色 1 3 2 2 2" xfId="3418"/>
    <cellStyle name="常规 10 2 4" xfId="3419"/>
    <cellStyle name="常规 10 3 2 2" xfId="3420"/>
    <cellStyle name="常规 10 3 3" xfId="3421"/>
    <cellStyle name="常规 10 4" xfId="3422"/>
    <cellStyle name="货币 2 3 2 2" xfId="3423"/>
    <cellStyle name="常规 10 4 2" xfId="3424"/>
    <cellStyle name="货币 2 3 2 2 2" xfId="3425"/>
    <cellStyle name="常规 10 5" xfId="3426"/>
    <cellStyle name="汇总 3 3 2" xfId="3427"/>
    <cellStyle name="货币 2 3 2 3" xfId="3428"/>
    <cellStyle name="常规 10 6" xfId="3429"/>
    <cellStyle name="货币 2 3 2 4" xfId="3430"/>
    <cellStyle name="警告文本 3 3 2" xfId="3431"/>
    <cellStyle name="常规 10_2015财政决算公开" xfId="3432"/>
    <cellStyle name="常规 2 4 2 2 3 2" xfId="3433"/>
    <cellStyle name="常规 11" xfId="3434"/>
    <cellStyle name="常规 11 2 2 2 2" xfId="3435"/>
    <cellStyle name="常规 11 2 2 3" xfId="3436"/>
    <cellStyle name="货币 4 7 2" xfId="3437"/>
    <cellStyle name="常规 11_报 预算   行政政法处(1)" xfId="3438"/>
    <cellStyle name="常规 12" xfId="3439"/>
    <cellStyle name="好 4 2" xfId="3440"/>
    <cellStyle name="常规 12 2 2 2 2 2" xfId="3441"/>
    <cellStyle name="常规 12 2 2 2_2015财政决算公开" xfId="3442"/>
    <cellStyle name="常规 69" xfId="3443"/>
    <cellStyle name="检查单元格 2 3 5" xfId="3444"/>
    <cellStyle name="常规 12 2 2 3" xfId="3445"/>
    <cellStyle name="常规 12 2 2 3 2" xfId="3446"/>
    <cellStyle name="常规 12 2 2 4" xfId="3447"/>
    <cellStyle name="常规 12 2 2 5" xfId="3448"/>
    <cellStyle name="常规 12 2 3 3" xfId="3449"/>
    <cellStyle name="常规 12 2 3_2015财政决算公开" xfId="3450"/>
    <cellStyle name="常规 12 2 4 2" xfId="3451"/>
    <cellStyle name="常规 12 4 2 2" xfId="3452"/>
    <cellStyle name="常规 12 4 3" xfId="3453"/>
    <cellStyle name="常规 12 4_2015财政决算公开" xfId="3454"/>
    <cellStyle name="常规 2 3 2 3 3" xfId="3455"/>
    <cellStyle name="常规 12 7" xfId="3456"/>
    <cellStyle name="货币 2 3 4 5" xfId="3457"/>
    <cellStyle name="常规 12_2015财政决算公开" xfId="3458"/>
    <cellStyle name="常规 13" xfId="3459"/>
    <cellStyle name="好 4 3" xfId="3460"/>
    <cellStyle name="常规 13 2 2 3" xfId="3461"/>
    <cellStyle name="常规 2 2 2 2 3 2 2" xfId="3462"/>
    <cellStyle name="货币 2 2 9 2" xfId="3463"/>
    <cellStyle name="常规 13 2 2_2015财政决算公开" xfId="3464"/>
    <cellStyle name="常规 14 2" xfId="3465"/>
    <cellStyle name="常规 14 2 2" xfId="3466"/>
    <cellStyle name="常规 14 3" xfId="3467"/>
    <cellStyle name="常规 14 3 2" xfId="3468"/>
    <cellStyle name="常规 14 4" xfId="3469"/>
    <cellStyle name="货币 2 3 6 2" xfId="3470"/>
    <cellStyle name="常规 14 4 2" xfId="3471"/>
    <cellStyle name="常规 14_2015财政决算公开" xfId="3472"/>
    <cellStyle name="常规 15_2015财政决算公开" xfId="3473"/>
    <cellStyle name="常规 2 3 2 2 5 2" xfId="3474"/>
    <cellStyle name="常规 16_2015财政决算公开" xfId="3475"/>
    <cellStyle name="常规 17 2 2" xfId="3476"/>
    <cellStyle name="常规 22 2 2" xfId="3477"/>
    <cellStyle name="常规 19" xfId="3478"/>
    <cellStyle name="常规 24" xfId="3479"/>
    <cellStyle name="常规 19 2" xfId="3480"/>
    <cellStyle name="常规 24 2" xfId="3481"/>
    <cellStyle name="常规 19 2 2" xfId="3482"/>
    <cellStyle name="常规 24 2 2" xfId="3483"/>
    <cellStyle name="常规 19_2015财政决算公开" xfId="3484"/>
    <cellStyle name="常规 3_收入总表2 2" xfId="3485"/>
    <cellStyle name="常规 2" xfId="3486"/>
    <cellStyle name="常规 2 10" xfId="3487"/>
    <cellStyle name="常规 2 2 2 6 3" xfId="3488"/>
    <cellStyle name="货币 4 2 4 3 2" xfId="3489"/>
    <cellStyle name="常规 2 11" xfId="3490"/>
    <cellStyle name="常规 2 2 2 6 4" xfId="3491"/>
    <cellStyle name="常规 2 2 10" xfId="3492"/>
    <cellStyle name="输出 2 3 4" xfId="3493"/>
    <cellStyle name="常规 2 2 2" xfId="3494"/>
    <cellStyle name="常规 2 4 3 5" xfId="3495"/>
    <cellStyle name="常规 2 2 2 10" xfId="3496"/>
    <cellStyle name="常规 2 2 2 2" xfId="3497"/>
    <cellStyle name="常规 2 4 3 5 2" xfId="3498"/>
    <cellStyle name="常规 2 2 2 2 2 2 2" xfId="3499"/>
    <cellStyle name="常规 2 2 2 2 2 3" xfId="3500"/>
    <cellStyle name="常规 2 2 2 2 2 3 2" xfId="3501"/>
    <cellStyle name="常规 2 3 2 2 6" xfId="3502"/>
    <cellStyle name="常规 2 2 2 2 2 4 2" xfId="3503"/>
    <cellStyle name="常规 2 2 2 2 2 5" xfId="3504"/>
    <cellStyle name="常规 2 2 2 2 2_2015财政决算公开" xfId="3505"/>
    <cellStyle name="常规 2 2 2 2 3" xfId="3506"/>
    <cellStyle name="常规 2 2 2 2 3 2" xfId="3507"/>
    <cellStyle name="货币 2 2 9" xfId="3508"/>
    <cellStyle name="常规 2 2 2 2 3 3" xfId="3509"/>
    <cellStyle name="常规 2 2 2 2 3 3 2" xfId="3510"/>
    <cellStyle name="常规 2 2 2 2 3 4" xfId="3511"/>
    <cellStyle name="常规 2 2 2 2 4 2" xfId="3512"/>
    <cellStyle name="常规 2 2 2 2 4 2 2" xfId="3513"/>
    <cellStyle name="常规 2 2 2 2 4 3 2" xfId="3514"/>
    <cellStyle name="常规 2 2 2 2 4 4" xfId="3515"/>
    <cellStyle name="常规 2 2 2 2 4 4 2" xfId="3516"/>
    <cellStyle name="常规 2 2 2 2 4 5" xfId="3517"/>
    <cellStyle name="常规 2 2 2 2 6" xfId="3518"/>
    <cellStyle name="常规 2 2 2 2 7" xfId="3519"/>
    <cellStyle name="常规 2 2 2 2 8" xfId="3520"/>
    <cellStyle name="常规 2 2 2 3" xfId="3521"/>
    <cellStyle name="常规 2 2 2 3 2" xfId="3522"/>
    <cellStyle name="常规 2 2 2 3 2 2" xfId="3523"/>
    <cellStyle name="常规 2 2 2 3 3" xfId="3524"/>
    <cellStyle name="常规 2 2 2 3 3 2" xfId="3525"/>
    <cellStyle name="常规 2 2 2 3 4" xfId="3526"/>
    <cellStyle name="货币 4 5 2 2" xfId="3527"/>
    <cellStyle name="常规 2 2 2 3 4 2" xfId="3528"/>
    <cellStyle name="常规 2 2 2 3_2015财政决算公开" xfId="3529"/>
    <cellStyle name="常规 2 2 2 4 4" xfId="3530"/>
    <cellStyle name="货币 4 5 3 2" xfId="3531"/>
    <cellStyle name="常规 2 2 2 4 4 2" xfId="3532"/>
    <cellStyle name="输出 3 2 2 3" xfId="3533"/>
    <cellStyle name="常规 2 2 2 5 2 2" xfId="3534"/>
    <cellStyle name="常规 2 2 2 5 3" xfId="3535"/>
    <cellStyle name="货币 4 2 4 2 2" xfId="3536"/>
    <cellStyle name="常规 2 2 2 5 4" xfId="3537"/>
    <cellStyle name="常规 2 2 2 6 2" xfId="3538"/>
    <cellStyle name="常规 2 2 2 6 2 2" xfId="3539"/>
    <cellStyle name="常规 2 2 2 6 3 2" xfId="3540"/>
    <cellStyle name="常规 2 2 2 6 4 2" xfId="3541"/>
    <cellStyle name="常规 3 2 2 3" xfId="3542"/>
    <cellStyle name="常规 2 2 2 6 5" xfId="3543"/>
    <cellStyle name="常规 2 2 2 6_2015财政决算公开" xfId="3544"/>
    <cellStyle name="货币 3 4 3" xfId="3545"/>
    <cellStyle name="常规 2 2 2 7 2" xfId="3546"/>
    <cellStyle name="输出 2 3 5" xfId="3547"/>
    <cellStyle name="常规 2 2 3" xfId="3548"/>
    <cellStyle name="常规 2 2 3 4 2 2" xfId="3549"/>
    <cellStyle name="常规 2 4 3 6" xfId="3550"/>
    <cellStyle name="常规 2 2 3 2" xfId="3551"/>
    <cellStyle name="常规 2 2 3 2 2" xfId="3552"/>
    <cellStyle name="常规 2 2 3 2 3" xfId="3553"/>
    <cellStyle name="常规 2 2 3 2 3 2" xfId="3554"/>
    <cellStyle name="常规 2 2 3 2 4 2" xfId="3555"/>
    <cellStyle name="常规 2 2 3 3" xfId="3556"/>
    <cellStyle name="常规 2 2 3 3 2" xfId="3557"/>
    <cellStyle name="常规 2 2 3 3 2 2" xfId="3558"/>
    <cellStyle name="常规 2 3 3 6" xfId="3559"/>
    <cellStyle name="常规 2 2 3 3 3" xfId="3560"/>
    <cellStyle name="常规 2 2 3 3 3 2" xfId="3561"/>
    <cellStyle name="常规 2 3 4 6" xfId="3562"/>
    <cellStyle name="常规 2 2 3 3 4" xfId="3563"/>
    <cellStyle name="货币 4 6 2 2" xfId="3564"/>
    <cellStyle name="常规 2 2 3 4 3" xfId="3565"/>
    <cellStyle name="常规 2 2 3 4 3 2" xfId="3566"/>
    <cellStyle name="常规 2 3 3" xfId="3567"/>
    <cellStyle name="常规 2 4 4 6" xfId="3568"/>
    <cellStyle name="常规 2 2 3 5 2" xfId="3569"/>
    <cellStyle name="常规 2 2 3 6 2" xfId="3570"/>
    <cellStyle name="常规 2 2 3 7" xfId="3571"/>
    <cellStyle name="常规 2 2 4" xfId="3572"/>
    <cellStyle name="常规 2 4 3 7" xfId="3573"/>
    <cellStyle name="常规 2 2 4 2" xfId="3574"/>
    <cellStyle name="常规 2 2 4 2 2" xfId="3575"/>
    <cellStyle name="常规 2 2 4 3" xfId="3576"/>
    <cellStyle name="常规 2 2 4 3 2" xfId="3577"/>
    <cellStyle name="常规 2 2 4 4 2" xfId="3578"/>
    <cellStyle name="常规 2 2 4 5" xfId="3579"/>
    <cellStyle name="常规 2 2 5" xfId="3580"/>
    <cellStyle name="常规 2 2 5 2" xfId="3581"/>
    <cellStyle name="常规 2 2 5 2 2" xfId="3582"/>
    <cellStyle name="常规 2 2 5 3" xfId="3583"/>
    <cellStyle name="常规 2 2 5 3 2" xfId="3584"/>
    <cellStyle name="常规 2 2 5 4" xfId="3585"/>
    <cellStyle name="常规 2 2 5 4 2" xfId="3586"/>
    <cellStyle name="常规 2 2 5 5" xfId="3587"/>
    <cellStyle name="常规 2 2 7 3 2" xfId="3588"/>
    <cellStyle name="汇总 4 2" xfId="3589"/>
    <cellStyle name="常规 2 2 9 2" xfId="3590"/>
    <cellStyle name="常规 2 3 11" xfId="3591"/>
    <cellStyle name="常规 2 3 2" xfId="3592"/>
    <cellStyle name="常规 2 4 4 5" xfId="3593"/>
    <cellStyle name="常规 2 3 2 2" xfId="3594"/>
    <cellStyle name="常规 2 3 2 2 2" xfId="3595"/>
    <cellStyle name="常规 2 3 2 2 2 2" xfId="3596"/>
    <cellStyle name="常规 2 3 2 2 3" xfId="3597"/>
    <cellStyle name="常规 2 3 2 2 3 2" xfId="3598"/>
    <cellStyle name="常规 2 3 2 2 4 2" xfId="3599"/>
    <cellStyle name="常规 2 3 2 2 7" xfId="3600"/>
    <cellStyle name="常规 2 3 2 3" xfId="3601"/>
    <cellStyle name="常规 2 3 2 3 2" xfId="3602"/>
    <cellStyle name="常规 2 3 2 3 2 2" xfId="3603"/>
    <cellStyle name="常规 2 3 2 3 4" xfId="3604"/>
    <cellStyle name="常规 2 3 2 4 2 2" xfId="3605"/>
    <cellStyle name="常规 2 3 2 4 3" xfId="3606"/>
    <cellStyle name="常规 2 3 2 4 3 2" xfId="3607"/>
    <cellStyle name="常规 2 3 2 4 4" xfId="3608"/>
    <cellStyle name="常规 2 3 2 4 4 2" xfId="3609"/>
    <cellStyle name="常规 2 3 2 5 2" xfId="3610"/>
    <cellStyle name="常规 2 3 2 6" xfId="3611"/>
    <cellStyle name="常规 2 3 2 6 2" xfId="3612"/>
    <cellStyle name="常规 2 3 2 7" xfId="3613"/>
    <cellStyle name="常规 2 3 2 7 2" xfId="3614"/>
    <cellStyle name="常规 2 3 2 8" xfId="3615"/>
    <cellStyle name="常规 2 3 3 2 2" xfId="3616"/>
    <cellStyle name="常规 2 3 3 3" xfId="3617"/>
    <cellStyle name="常规 2 3 3 3 2" xfId="3618"/>
    <cellStyle name="常规 2 3 3 5" xfId="3619"/>
    <cellStyle name="常规 2 3 3 5 2" xfId="3620"/>
    <cellStyle name="常规 2 3 3 7" xfId="3621"/>
    <cellStyle name="常规 2 3 4" xfId="3622"/>
    <cellStyle name="常规 2 3 4 2" xfId="3623"/>
    <cellStyle name="常规 2 3 4 3" xfId="3624"/>
    <cellStyle name="常规 2 3 4 4" xfId="3625"/>
    <cellStyle name="常规 2 3 4 5" xfId="3626"/>
    <cellStyle name="常规 2 3 5 4" xfId="3627"/>
    <cellStyle name="常规 2 4" xfId="3628"/>
    <cellStyle name="常规 2 4 10 2" xfId="3629"/>
    <cellStyle name="常规 2 4 11" xfId="3630"/>
    <cellStyle name="常规 2 4 2" xfId="3631"/>
    <cellStyle name="常规 2 4 2 2" xfId="3632"/>
    <cellStyle name="常规 2 4 2 2 2" xfId="3633"/>
    <cellStyle name="常规 2 4 2 2 2 2" xfId="3634"/>
    <cellStyle name="常规 2 4 2 2 3" xfId="3635"/>
    <cellStyle name="常规 2 4 2 2 4" xfId="3636"/>
    <cellStyle name="常规 2 4 2 2 5 2" xfId="3637"/>
    <cellStyle name="常规 2 4 2 2 6" xfId="3638"/>
    <cellStyle name="常规 2 4 2 2 7" xfId="3639"/>
    <cellStyle name="常规 2 4 2 3" xfId="3640"/>
    <cellStyle name="常规 2 4 2 3 2 2" xfId="3641"/>
    <cellStyle name="输出 2 2 2 2 2" xfId="3642"/>
    <cellStyle name="常规 7 2 3 3" xfId="3643"/>
    <cellStyle name="常规 2 4 2 3 3 2" xfId="3644"/>
    <cellStyle name="常规 2 4 2 3 4" xfId="3645"/>
    <cellStyle name="常规 2 4 2 3 5" xfId="3646"/>
    <cellStyle name="常规 2 4 2 6" xfId="3647"/>
    <cellStyle name="常规 2 4 2 7" xfId="3648"/>
    <cellStyle name="常规 2 4 3 2 2" xfId="3649"/>
    <cellStyle name="常规 2 4 3 3" xfId="3650"/>
    <cellStyle name="常规 2 4 3 3 2" xfId="3651"/>
    <cellStyle name="常规 2 4 3 4 2" xfId="3652"/>
    <cellStyle name="常规 2 4 4 2" xfId="3653"/>
    <cellStyle name="常规 2 4 4 2 2" xfId="3654"/>
    <cellStyle name="常规 2 4 4 3" xfId="3655"/>
    <cellStyle name="常规 2 4 4 3 2" xfId="3656"/>
    <cellStyle name="常规 2 4 4 4" xfId="3657"/>
    <cellStyle name="常规 2 4 4 4 2" xfId="3658"/>
    <cellStyle name="常规 2 4 5 3" xfId="3659"/>
    <cellStyle name="常规 2 4 5 4" xfId="3660"/>
    <cellStyle name="小数 5" xfId="3661"/>
    <cellStyle name="常规 2 5 2 3" xfId="3662"/>
    <cellStyle name="检查单元格 7" xfId="3663"/>
    <cellStyle name="常规 2 5 2 5" xfId="3664"/>
    <cellStyle name="检查单元格 9" xfId="3665"/>
    <cellStyle name="常规 2 5 3 2" xfId="3666"/>
    <cellStyle name="常规 2 5 3 3" xfId="3667"/>
    <cellStyle name="常规 2 5 4 2" xfId="3668"/>
    <cellStyle name="常规 2 5 4 3" xfId="3669"/>
    <cellStyle name="常规 2 6" xfId="3670"/>
    <cellStyle name="常规 2 6 2" xfId="3671"/>
    <cellStyle name="常规 2 6 2 2" xfId="3672"/>
    <cellStyle name="常规 2 6 4" xfId="3673"/>
    <cellStyle name="货币 2 2 3 3 2" xfId="3674"/>
    <cellStyle name="常规 2 7" xfId="3675"/>
    <cellStyle name="常规 2 7 3" xfId="3676"/>
    <cellStyle name="输入 2" xfId="3677"/>
    <cellStyle name="常规 2 8" xfId="3678"/>
    <cellStyle name="输入 2 2" xfId="3679"/>
    <cellStyle name="常规 2 8 2" xfId="3680"/>
    <cellStyle name="常规 27 2 2" xfId="3681"/>
    <cellStyle name="常规 27 3" xfId="3682"/>
    <cellStyle name="常规 29" xfId="3683"/>
    <cellStyle name="常规 34" xfId="3684"/>
    <cellStyle name="常规 29 2" xfId="3685"/>
    <cellStyle name="常规 3" xfId="3686"/>
    <cellStyle name="常规 3 10" xfId="3687"/>
    <cellStyle name="常规 3 11" xfId="3688"/>
    <cellStyle name="常规 3 2" xfId="3689"/>
    <cellStyle name="常规 3 2 2 2" xfId="3690"/>
    <cellStyle name="常规 3 2 2 2 2" xfId="3691"/>
    <cellStyle name="常规 3 2 2 3 2" xfId="3692"/>
    <cellStyle name="常规 3 2 2 6" xfId="3693"/>
    <cellStyle name="常规 3 2 2 6 2" xfId="3694"/>
    <cellStyle name="常规 3 2 3 2" xfId="3695"/>
    <cellStyle name="常规 3 2 3 3" xfId="3696"/>
    <cellStyle name="常规 3 2 4" xfId="3697"/>
    <cellStyle name="常规 3 2 4 3" xfId="3698"/>
    <cellStyle name="常规 3 2 4 3 2" xfId="3699"/>
    <cellStyle name="常规 3 2 4 4" xfId="3700"/>
    <cellStyle name="常规 3 2 4 4 2" xfId="3701"/>
    <cellStyle name="常规 3 3" xfId="3702"/>
    <cellStyle name="常规 3 3 2" xfId="3703"/>
    <cellStyle name="常规 3 3 3" xfId="3704"/>
    <cellStyle name="常规 3 3 4" xfId="3705"/>
    <cellStyle name="好 3 2 2 2" xfId="3706"/>
    <cellStyle name="常规 3 4 2 2" xfId="3707"/>
    <cellStyle name="汇总 2 3 4" xfId="3708"/>
    <cellStyle name="货币 2 2 2 5" xfId="3709"/>
    <cellStyle name="常规 3 4 3 2" xfId="3710"/>
    <cellStyle name="货币 2 2 3 5" xfId="3711"/>
    <cellStyle name="常规 3 4 4" xfId="3712"/>
    <cellStyle name="好 3 2 3 2" xfId="3713"/>
    <cellStyle name="常规 3 5" xfId="3714"/>
    <cellStyle name="常规 3 5 3" xfId="3715"/>
    <cellStyle name="常规 3 5 3 2" xfId="3716"/>
    <cellStyle name="常规 3 5 4" xfId="3717"/>
    <cellStyle name="货币 2 2 4 2 2" xfId="3718"/>
    <cellStyle name="常规 3 6 2 2" xfId="3719"/>
    <cellStyle name="常规 3 6 3" xfId="3720"/>
    <cellStyle name="常规 3 6 3 2" xfId="3721"/>
    <cellStyle name="常规 3 6 4" xfId="3722"/>
    <cellStyle name="货币 2 2 4 3 2" xfId="3723"/>
    <cellStyle name="常规 3 6 5" xfId="3724"/>
    <cellStyle name="常规 3 7" xfId="3725"/>
    <cellStyle name="常规 3 7 2" xfId="3726"/>
    <cellStyle name="常规 3 7 2 2" xfId="3727"/>
    <cellStyle name="常规 3 7 3 2" xfId="3728"/>
    <cellStyle name="常规 3 7 4" xfId="3729"/>
    <cellStyle name="货币 2 2 4 4 2" xfId="3730"/>
    <cellStyle name="常规 3 8" xfId="3731"/>
    <cellStyle name="好 2 2 2 2 2" xfId="3732"/>
    <cellStyle name="常规 3 8 2" xfId="3733"/>
    <cellStyle name="常规 3 9 2" xfId="3734"/>
    <cellStyle name="常规 3_收入总表2" xfId="3735"/>
    <cellStyle name="常规 4" xfId="3736"/>
    <cellStyle name="常规 4 2" xfId="3737"/>
    <cellStyle name="常规 4 2 10" xfId="3738"/>
    <cellStyle name="常规 4 2 11" xfId="3739"/>
    <cellStyle name="常规 4 2 2" xfId="3740"/>
    <cellStyle name="常规 4 4" xfId="3741"/>
    <cellStyle name="常规 4 2 2 2" xfId="3742"/>
    <cellStyle name="常规 4 4 2" xfId="3743"/>
    <cellStyle name="常规 6 4" xfId="3744"/>
    <cellStyle name="常规 4 2 2 2 2" xfId="3745"/>
    <cellStyle name="常规 6 4 2" xfId="3746"/>
    <cellStyle name="货币 3 2 2 5" xfId="3747"/>
    <cellStyle name="常规 4 2 2 2 3" xfId="3748"/>
    <cellStyle name="常规 6 4 3" xfId="3749"/>
    <cellStyle name="常规 4 2 2 2 5" xfId="3750"/>
    <cellStyle name="常规 4 2 2 2 6" xfId="3751"/>
    <cellStyle name="常规 4 2 2 3 2" xfId="3752"/>
    <cellStyle name="警告文本 2" xfId="3753"/>
    <cellStyle name="霓付 [0]_laroux" xfId="3754"/>
    <cellStyle name="常规 4 2 2 3 3" xfId="3755"/>
    <cellStyle name="警告文本 3" xfId="3756"/>
    <cellStyle name="常规 4 2 2 3 3 2" xfId="3757"/>
    <cellStyle name="警告文本 3 2" xfId="3758"/>
    <cellStyle name="常规 4 2 2 3 4" xfId="3759"/>
    <cellStyle name="警告文本 4" xfId="3760"/>
    <cellStyle name="常规 4 2 2 4 3 2" xfId="3761"/>
    <cellStyle name="常规 4 2 2 4 4" xfId="3762"/>
    <cellStyle name="常规 4 2 2 4 5" xfId="3763"/>
    <cellStyle name="常规 4 2 2 6 2" xfId="3764"/>
    <cellStyle name="常规 4 2 2 7 2" xfId="3765"/>
    <cellStyle name="常规 4 2 3" xfId="3766"/>
    <cellStyle name="常规 4 5" xfId="3767"/>
    <cellStyle name="常规 4 2 3 2" xfId="3768"/>
    <cellStyle name="常规 4 5 2" xfId="3769"/>
    <cellStyle name="常规 7 4" xfId="3770"/>
    <cellStyle name="常规 4 2 3 3" xfId="3771"/>
    <cellStyle name="常规 4 5 3" xfId="3772"/>
    <cellStyle name="常规 7 5" xfId="3773"/>
    <cellStyle name="常规 4 2 4" xfId="3774"/>
    <cellStyle name="常规 4 6" xfId="3775"/>
    <cellStyle name="常规 4 2 4 3" xfId="3776"/>
    <cellStyle name="常规 4 6 3" xfId="3777"/>
    <cellStyle name="常规 8 5" xfId="3778"/>
    <cellStyle name="常规 4 2 4 3 2" xfId="3779"/>
    <cellStyle name="常规 4 2 4 4 2" xfId="3780"/>
    <cellStyle name="常规 4 2 4 5" xfId="3781"/>
    <cellStyle name="常规 4 2 5" xfId="3782"/>
    <cellStyle name="常规 4 7" xfId="3783"/>
    <cellStyle name="常规 4 2 8" xfId="3784"/>
    <cellStyle name="常规 4 3" xfId="3785"/>
    <cellStyle name="常规 4 3 2 2" xfId="3786"/>
    <cellStyle name="常规 5 4 2" xfId="3787"/>
    <cellStyle name="常规 4 3 2 3" xfId="3788"/>
    <cellStyle name="常规 5 4 3" xfId="3789"/>
    <cellStyle name="常规 4 3 3" xfId="3790"/>
    <cellStyle name="常规 5 5" xfId="3791"/>
    <cellStyle name="常规 4 3 3 2" xfId="3792"/>
    <cellStyle name="常规 5 5 2" xfId="3793"/>
    <cellStyle name="常规 45 2" xfId="3794"/>
    <cellStyle name="常规 50 2" xfId="3795"/>
    <cellStyle name="常规 46" xfId="3796"/>
    <cellStyle name="常规 51" xfId="3797"/>
    <cellStyle name="常规 47" xfId="3798"/>
    <cellStyle name="常规 52" xfId="3799"/>
    <cellStyle name="常规 48 2" xfId="3800"/>
    <cellStyle name="常规 49 2" xfId="3801"/>
    <cellStyle name="常规 5" xfId="3802"/>
    <cellStyle name="常规 5 10" xfId="3803"/>
    <cellStyle name="常规 5 2" xfId="3804"/>
    <cellStyle name="常规 5 2 2" xfId="3805"/>
    <cellStyle name="常规 5 2 2 2" xfId="3806"/>
    <cellStyle name="常规 5 2 2 3" xfId="3807"/>
    <cellStyle name="常规 5 2 3" xfId="3808"/>
    <cellStyle name="常规 5 2 3 2" xfId="3809"/>
    <cellStyle name="常规 5 2 3 3" xfId="3810"/>
    <cellStyle name="常规 5 2 3 5" xfId="3811"/>
    <cellStyle name="常规 5 2 4" xfId="3812"/>
    <cellStyle name="常规 5 2 4 2" xfId="3813"/>
    <cellStyle name="常规 5 2 4 3" xfId="3814"/>
    <cellStyle name="常规 5 2 4 3 2" xfId="3815"/>
    <cellStyle name="常规 5 2 4 4 2" xfId="3816"/>
    <cellStyle name="检查单元格 2 2" xfId="3817"/>
    <cellStyle name="常规 5 2 4 5" xfId="3818"/>
    <cellStyle name="强调文字颜色 5 3 2 3 2" xfId="3819"/>
    <cellStyle name="检查单元格 3" xfId="3820"/>
    <cellStyle name="常规 5 2 5" xfId="3821"/>
    <cellStyle name="常规 5 2 5 2" xfId="3822"/>
    <cellStyle name="常规 5 2 6" xfId="3823"/>
    <cellStyle name="常规 5 2 6 2" xfId="3824"/>
    <cellStyle name="常规 5 2 7" xfId="3825"/>
    <cellStyle name="常规 5 2 7 2" xfId="3826"/>
    <cellStyle name="常规 5 2 8" xfId="3827"/>
    <cellStyle name="常规 5 3" xfId="3828"/>
    <cellStyle name="常规 5 3 2" xfId="3829"/>
    <cellStyle name="常规 5 3 2 2" xfId="3830"/>
    <cellStyle name="常规 5 3 3" xfId="3831"/>
    <cellStyle name="常规 5 3 3 2" xfId="3832"/>
    <cellStyle name="常规 5 4 2 2" xfId="3833"/>
    <cellStyle name="货币 4 2 2 5" xfId="3834"/>
    <cellStyle name="常规 5 4 3 2" xfId="3835"/>
    <cellStyle name="常规 5 4 6" xfId="3836"/>
    <cellStyle name="常规 5 5 3" xfId="3837"/>
    <cellStyle name="常规 5 5 3 2" xfId="3838"/>
    <cellStyle name="常规 5 6 4" xfId="3839"/>
    <cellStyle name="货币 2 2 6 3 2" xfId="3840"/>
    <cellStyle name="常规 5 6 5" xfId="3841"/>
    <cellStyle name="千位分隔 4 2 3 2 2" xfId="3842"/>
    <cellStyle name="常规 5 8 2" xfId="3843"/>
    <cellStyle name="好_全国友协2010年度中央部门决算（草案）" xfId="3844"/>
    <cellStyle name="千位分隔 4 2 3 3 2" xfId="3845"/>
    <cellStyle name="常规 5 9 2" xfId="3846"/>
    <cellStyle name="常规 55" xfId="3847"/>
    <cellStyle name="常规 60" xfId="3848"/>
    <cellStyle name="后继超级链接 2" xfId="3849"/>
    <cellStyle name="常规 56" xfId="3850"/>
    <cellStyle name="常规 61" xfId="3851"/>
    <cellStyle name="后继超级链接 3" xfId="3852"/>
    <cellStyle name="常规 59" xfId="3853"/>
    <cellStyle name="常规 64" xfId="3854"/>
    <cellStyle name="好 5 4" xfId="3855"/>
    <cellStyle name="常规 6" xfId="3856"/>
    <cellStyle name="常规 6 2" xfId="3857"/>
    <cellStyle name="常规 6 2 2" xfId="3858"/>
    <cellStyle name="常规 6 2 2 2" xfId="3859"/>
    <cellStyle name="千位分隔 4 4 4" xfId="3860"/>
    <cellStyle name="常规 6 2 2 2 2" xfId="3861"/>
    <cellStyle name="常规 6 2 2 3" xfId="3862"/>
    <cellStyle name="常规 6 2 3" xfId="3863"/>
    <cellStyle name="常规 6 2 3 2" xfId="3864"/>
    <cellStyle name="常规 6 2 3 3" xfId="3865"/>
    <cellStyle name="常规 6 2 4" xfId="3866"/>
    <cellStyle name="常规 6 2 5" xfId="3867"/>
    <cellStyle name="常规 6 3" xfId="3868"/>
    <cellStyle name="常规 6 3 2" xfId="3869"/>
    <cellStyle name="常规 6 3 2 2" xfId="3870"/>
    <cellStyle name="常规 7" xfId="3871"/>
    <cellStyle name="常规 7 2" xfId="3872"/>
    <cellStyle name="常规 8" xfId="3873"/>
    <cellStyle name="常规 8 2" xfId="3874"/>
    <cellStyle name="链接单元格 7" xfId="3875"/>
    <cellStyle name="常规 8 2 2 3" xfId="3876"/>
    <cellStyle name="常规 8 2 3 2" xfId="3877"/>
    <cellStyle name="货币 2 7 4 2" xfId="3878"/>
    <cellStyle name="常规 8 2 4" xfId="3879"/>
    <cellStyle name="货币 2 7 5" xfId="3880"/>
    <cellStyle name="常规 8 2 5" xfId="3881"/>
    <cellStyle name="常规 8 3 2 2" xfId="3882"/>
    <cellStyle name="计算 3 4" xfId="3883"/>
    <cellStyle name="常规 9" xfId="3884"/>
    <cellStyle name="常规_2006年预算表" xfId="3885"/>
    <cellStyle name="常规_2007年云南省向人大报送政府收支预算表格式编制过程表" xfId="3886"/>
    <cellStyle name="超级链接 2" xfId="3887"/>
    <cellStyle name="超级链接 2 2" xfId="3888"/>
    <cellStyle name="超级链接 2 2 2" xfId="3889"/>
    <cellStyle name="超级链接 2 2 3" xfId="3890"/>
    <cellStyle name="超级链接 2 3" xfId="3891"/>
    <cellStyle name="超级链接 2 3 2" xfId="3892"/>
    <cellStyle name="超级链接 3" xfId="3893"/>
    <cellStyle name="超级链接 3 2" xfId="3894"/>
    <cellStyle name="超级链接 3 2 2" xfId="3895"/>
    <cellStyle name="超级链接 3 3" xfId="3896"/>
    <cellStyle name="好 2 2" xfId="3897"/>
    <cellStyle name="好 2 2 2" xfId="3898"/>
    <cellStyle name="好 2 2 3" xfId="3899"/>
    <cellStyle name="好 2 2 3 2" xfId="3900"/>
    <cellStyle name="好 2 2 4" xfId="3901"/>
    <cellStyle name="好 3" xfId="3902"/>
    <cellStyle name="好 3 2" xfId="3903"/>
    <cellStyle name="好 3 2 2" xfId="3904"/>
    <cellStyle name="好 3 2 3" xfId="3905"/>
    <cellStyle name="好 3 2 4" xfId="3906"/>
    <cellStyle name="货币 2 2 4 2" xfId="3907"/>
    <cellStyle name="链接单元格 2 3 2" xfId="3908"/>
    <cellStyle name="好_5.中央部门决算（草案)-1" xfId="3909"/>
    <cellStyle name="后继超级链接 2 2" xfId="3910"/>
    <cellStyle name="后继超级链接 2 2 2" xfId="3911"/>
    <cellStyle name="后继超级链接 2 2 2 2" xfId="3912"/>
    <cellStyle name="后继超级链接 2 2 3" xfId="3913"/>
    <cellStyle name="后继超级链接 2 3 2" xfId="3914"/>
    <cellStyle name="后继超级链接 2 4" xfId="3915"/>
    <cellStyle name="货币 2 4 2 2" xfId="3916"/>
    <cellStyle name="汇总 2" xfId="3917"/>
    <cellStyle name="汇总 2 2" xfId="3918"/>
    <cellStyle name="汇总 2 2 2" xfId="3919"/>
    <cellStyle name="汇总 2 3" xfId="3920"/>
    <cellStyle name="汇总 2 3 2" xfId="3921"/>
    <cellStyle name="货币 2 2 2 3" xfId="3922"/>
    <cellStyle name="汇总 2 3 3" xfId="3923"/>
    <cellStyle name="货币 2 2 2 4" xfId="3924"/>
    <cellStyle name="警告文本 2 3 2" xfId="3925"/>
    <cellStyle name="汇总 3 2 2" xfId="3926"/>
    <cellStyle name="汇总 3 2 3" xfId="3927"/>
    <cellStyle name="警告文本 3 2 2" xfId="3928"/>
    <cellStyle name="汇总 3 3" xfId="3929"/>
    <cellStyle name="汇总 4 2 2" xfId="3930"/>
    <cellStyle name="货币 2 10" xfId="3931"/>
    <cellStyle name="货币 2 2" xfId="3932"/>
    <cellStyle name="货币 2 2 2 2" xfId="3933"/>
    <cellStyle name="货币 2 2 2 2 2" xfId="3934"/>
    <cellStyle name="货币 2 2 2 2 2 2" xfId="3935"/>
    <cellStyle name="货币 2 2 2 2 3" xfId="3936"/>
    <cellStyle name="货币 2 2 2 2 3 2" xfId="3937"/>
    <cellStyle name="货币 2 2 2 2 4" xfId="3938"/>
    <cellStyle name="货币 2 2 2 2 4 2" xfId="3939"/>
    <cellStyle name="货币 2 2 2 2 5" xfId="3940"/>
    <cellStyle name="货币 2 2 2 3 2 2" xfId="3941"/>
    <cellStyle name="货币 2 2 2 3 3" xfId="3942"/>
    <cellStyle name="货币 2 2 2 3 3 2" xfId="3943"/>
    <cellStyle name="货币 2 2 2 3 4" xfId="3944"/>
    <cellStyle name="货币 2 2 2 4 2" xfId="3945"/>
    <cellStyle name="货币 2 2 2 4 3" xfId="3946"/>
    <cellStyle name="货币 2 2 2 4 3 2" xfId="3947"/>
    <cellStyle name="货币 2 2 2 4 4 2" xfId="3948"/>
    <cellStyle name="货币 2 2 2 5 2" xfId="3949"/>
    <cellStyle name="货币 2 2 2 6" xfId="3950"/>
    <cellStyle name="货币 2 2 2 6 2" xfId="3951"/>
    <cellStyle name="货币 2 2 3" xfId="3952"/>
    <cellStyle name="链接单元格 2 2" xfId="3953"/>
    <cellStyle name="货币 2 2 3 2" xfId="3954"/>
    <cellStyle name="链接单元格 2 2 2" xfId="3955"/>
    <cellStyle name="货币 2 2 3 4 2" xfId="3956"/>
    <cellStyle name="货币 2 2 4" xfId="3957"/>
    <cellStyle name="链接单元格 2 3" xfId="3958"/>
    <cellStyle name="货币 2 2 4 3" xfId="3959"/>
    <cellStyle name="货币 2 2 4 5" xfId="3960"/>
    <cellStyle name="货币 2 2 5" xfId="3961"/>
    <cellStyle name="链接单元格 2 4" xfId="3962"/>
    <cellStyle name="货币 2 2 6" xfId="3963"/>
    <cellStyle name="货币 2 2 6 4" xfId="3964"/>
    <cellStyle name="货币 2 2 6 4 2" xfId="3965"/>
    <cellStyle name="货币 2 2 8" xfId="3966"/>
    <cellStyle name="货币 2 3 2" xfId="3967"/>
    <cellStyle name="货币 2 3 2 4 2" xfId="3968"/>
    <cellStyle name="货币 2 3 4" xfId="3969"/>
    <cellStyle name="链接单元格 3 3" xfId="3970"/>
    <cellStyle name="货币 2 3 5" xfId="3971"/>
    <cellStyle name="链接单元格 3 4" xfId="3972"/>
    <cellStyle name="货币 2 3 7" xfId="3973"/>
    <cellStyle name="货币 2 3 8" xfId="3974"/>
    <cellStyle name="货币 2 4" xfId="3975"/>
    <cellStyle name="货币 2 4 2" xfId="3976"/>
    <cellStyle name="货币 2 4 3" xfId="3977"/>
    <cellStyle name="链接单元格 4 2" xfId="3978"/>
    <cellStyle name="货币 2 4 4" xfId="3979"/>
    <cellStyle name="链接单元格 4 3" xfId="3980"/>
    <cellStyle name="货币 2 4 5" xfId="3981"/>
    <cellStyle name="货币 2 5" xfId="3982"/>
    <cellStyle name="货币 2 5 2" xfId="3983"/>
    <cellStyle name="货币 2 5 2 2" xfId="3984"/>
    <cellStyle name="货币 2 5 3" xfId="3985"/>
    <cellStyle name="链接单元格 5 2" xfId="3986"/>
    <cellStyle name="货币 2 5 4" xfId="3987"/>
    <cellStyle name="链接单元格 5 3" xfId="3988"/>
    <cellStyle name="货币 2 5 4 2" xfId="3989"/>
    <cellStyle name="货币 2 5 5" xfId="3990"/>
    <cellStyle name="货币 2 6 2 2" xfId="3991"/>
    <cellStyle name="货币 2 6 3 2" xfId="3992"/>
    <cellStyle name="货币 2 6 4" xfId="3993"/>
    <cellStyle name="货币 2 9" xfId="3994"/>
    <cellStyle name="计算 2 3 2 2 2" xfId="3995"/>
    <cellStyle name="货币 3 10" xfId="3996"/>
    <cellStyle name="检查单元格 4 3" xfId="3997"/>
    <cellStyle name="货币 3 2" xfId="3998"/>
    <cellStyle name="输入 2 5" xfId="3999"/>
    <cellStyle name="货币 3 2 2" xfId="4000"/>
    <cellStyle name="货币 3 2 2 2" xfId="4001"/>
    <cellStyle name="货币 3 2 2 2 2" xfId="4002"/>
    <cellStyle name="货币 3 2 2 3" xfId="4003"/>
    <cellStyle name="货币 3 2 2 3 2" xfId="4004"/>
    <cellStyle name="货币 3 2 2 4" xfId="4005"/>
    <cellStyle name="货币 3 2 2 4 2" xfId="4006"/>
    <cellStyle name="货币 3 2 3" xfId="4007"/>
    <cellStyle name="货币 3 2 3 2" xfId="4008"/>
    <cellStyle name="货币 3 2 3 2 2" xfId="4009"/>
    <cellStyle name="货币 3 2 3 4" xfId="4010"/>
    <cellStyle name="货币 3 2 4" xfId="4011"/>
    <cellStyle name="货币 3 2 4 2" xfId="4012"/>
    <cellStyle name="货币 3 2 4 2 2" xfId="4013"/>
    <cellStyle name="货币 3 2 4 3" xfId="4014"/>
    <cellStyle name="货币 3 2 4 4" xfId="4015"/>
    <cellStyle name="货币 3 2 5 2" xfId="4016"/>
    <cellStyle name="货币 3 2 6" xfId="4017"/>
    <cellStyle name="货币 3 2 6 2" xfId="4018"/>
    <cellStyle name="货币 3 3" xfId="4019"/>
    <cellStyle name="输入 3 5" xfId="4020"/>
    <cellStyle name="货币 3 3 2" xfId="4021"/>
    <cellStyle name="货币 3 3 2 2" xfId="4022"/>
    <cellStyle name="货币 3 3 3" xfId="4023"/>
    <cellStyle name="货币 3 3 3 2" xfId="4024"/>
    <cellStyle name="货币 3 3 4" xfId="4025"/>
    <cellStyle name="货币 3 3 5" xfId="4026"/>
    <cellStyle name="货币 3 4" xfId="4027"/>
    <cellStyle name="货币 3 4 4" xfId="4028"/>
    <cellStyle name="货币 3 4 4 2" xfId="4029"/>
    <cellStyle name="货币 3 4 5" xfId="4030"/>
    <cellStyle name="货币 3 5" xfId="4031"/>
    <cellStyle name="货币 3 5 2" xfId="4032"/>
    <cellStyle name="货币 3 5 3" xfId="4033"/>
    <cellStyle name="货币 3 5 3 2" xfId="4034"/>
    <cellStyle name="货币 3 5 4" xfId="4035"/>
    <cellStyle name="货币 3 7" xfId="4036"/>
    <cellStyle name="注释 6" xfId="4037"/>
    <cellStyle name="货币 3 7 2" xfId="4038"/>
    <cellStyle name="货币 3 8" xfId="4039"/>
    <cellStyle name="货币 3 8 2" xfId="4040"/>
    <cellStyle name="货币 3 9" xfId="4041"/>
    <cellStyle name="货币 3 9 2" xfId="4042"/>
    <cellStyle name="货币 4 10" xfId="4043"/>
    <cellStyle name="货币 4 2" xfId="4044"/>
    <cellStyle name="货币 4 2 2" xfId="4045"/>
    <cellStyle name="货币 4 2 2 2" xfId="4046"/>
    <cellStyle name="货币 4 2 2 2 2" xfId="4047"/>
    <cellStyle name="货币 4 2 2 3 2" xfId="4048"/>
    <cellStyle name="货币 4 2 2 4 2" xfId="4049"/>
    <cellStyle name="货币 4 2 3" xfId="4050"/>
    <cellStyle name="货币 4 2 3 2" xfId="4051"/>
    <cellStyle name="货币 4 2 3 2 2" xfId="4052"/>
    <cellStyle name="货币 4 2 3 3" xfId="4053"/>
    <cellStyle name="货币 4 2 3 4" xfId="4054"/>
    <cellStyle name="货币 4 2 4 2" xfId="4055"/>
    <cellStyle name="货币 4 2 4 3" xfId="4056"/>
    <cellStyle name="货币 4 2 4 4" xfId="4057"/>
    <cellStyle name="货币 4 2 4 4 2" xfId="4058"/>
    <cellStyle name="货币 4 2 5" xfId="4059"/>
    <cellStyle name="货币 4 2 5 2" xfId="4060"/>
    <cellStyle name="货币 4 2 6" xfId="4061"/>
    <cellStyle name="货币 4 2 6 2" xfId="4062"/>
    <cellStyle name="货币 4 2 7" xfId="4063"/>
    <cellStyle name="货币 4 3" xfId="4064"/>
    <cellStyle name="货币 4 3 2" xfId="4065"/>
    <cellStyle name="货币 4 3 2 2" xfId="4066"/>
    <cellStyle name="货币 4 3 3" xfId="4067"/>
    <cellStyle name="货币 4 3 3 2" xfId="4068"/>
    <cellStyle name="货币 4 3 4" xfId="4069"/>
    <cellStyle name="货币 4 3 4 2" xfId="4070"/>
    <cellStyle name="货币 4 3 5" xfId="4071"/>
    <cellStyle name="货币 4 4" xfId="4072"/>
    <cellStyle name="货币 4 4 2" xfId="4073"/>
    <cellStyle name="货币 4 4 2 2" xfId="4074"/>
    <cellStyle name="货币 4 4 3 2" xfId="4075"/>
    <cellStyle name="货币 4 4 4" xfId="4076"/>
    <cellStyle name="货币 4 4 4 2" xfId="4077"/>
    <cellStyle name="货币 4 4 5" xfId="4078"/>
    <cellStyle name="货币 4 5" xfId="4079"/>
    <cellStyle name="货币 4 5 3" xfId="4080"/>
    <cellStyle name="货币 4 5 4" xfId="4081"/>
    <cellStyle name="货币 4 7" xfId="4082"/>
    <cellStyle name="货币 4 8" xfId="4083"/>
    <cellStyle name="货币 4 8 2" xfId="4084"/>
    <cellStyle name="货币 4 9 2" xfId="4085"/>
    <cellStyle name="货币 5 2" xfId="4086"/>
    <cellStyle name="货币 5 3" xfId="4087"/>
    <cellStyle name="货币 5 4" xfId="4088"/>
    <cellStyle name="计算 2" xfId="4089"/>
    <cellStyle name="计算 2 3 3 2" xfId="4090"/>
    <cellStyle name="计算 2 2" xfId="4091"/>
    <cellStyle name="计算 2 2 2" xfId="4092"/>
    <cellStyle name="计算 2 2 2 2" xfId="4093"/>
    <cellStyle name="计算 2 2 2 2 2" xfId="4094"/>
    <cellStyle name="计算 2 2 3 2" xfId="4095"/>
    <cellStyle name="计算 2 3" xfId="4096"/>
    <cellStyle name="计算 2 3 2 2" xfId="4097"/>
    <cellStyle name="计算 2 3 2 3" xfId="4098"/>
    <cellStyle name="计算 2 3 4" xfId="4099"/>
    <cellStyle name="计算 2 3 5" xfId="4100"/>
    <cellStyle name="计算 2 5" xfId="4101"/>
    <cellStyle name="计算 2 5 2" xfId="4102"/>
    <cellStyle name="计算 2 6" xfId="4103"/>
    <cellStyle name="计算 2 7" xfId="4104"/>
    <cellStyle name="计算 3 2 2" xfId="4105"/>
    <cellStyle name="计算 3 2 2 2" xfId="4106"/>
    <cellStyle name="计算 3 2 2 2 2" xfId="4107"/>
    <cellStyle name="计算 3 2 2 3" xfId="4108"/>
    <cellStyle name="计算 3 2 3" xfId="4109"/>
    <cellStyle name="计算 3 2 3 2" xfId="4110"/>
    <cellStyle name="计算 3 2 4" xfId="4111"/>
    <cellStyle name="计算 3 3" xfId="4112"/>
    <cellStyle name="计算 3 3 2 2" xfId="4113"/>
    <cellStyle name="计算 3 3 3" xfId="4114"/>
    <cellStyle name="计算 3 4 2" xfId="4115"/>
    <cellStyle name="计算 3 5" xfId="4116"/>
    <cellStyle name="计算 4 2 2" xfId="4117"/>
    <cellStyle name="计算 4 2 2 2" xfId="4118"/>
    <cellStyle name="计算 4 2 3" xfId="4119"/>
    <cellStyle name="计算 4 3" xfId="4120"/>
    <cellStyle name="计算 5 2 2" xfId="4121"/>
    <cellStyle name="计算 5 2 2 2" xfId="4122"/>
    <cellStyle name="计算 5 3" xfId="4123"/>
    <cellStyle name="计算 5 4" xfId="4124"/>
    <cellStyle name="计算 6 3" xfId="4125"/>
    <cellStyle name="检查单元格 2 3" xfId="4126"/>
    <cellStyle name="检查单元格 2 4" xfId="4127"/>
    <cellStyle name="检查单元格 2 5" xfId="4128"/>
    <cellStyle name="检查单元格 2 6" xfId="4129"/>
    <cellStyle name="检查单元格 3 2" xfId="4130"/>
    <cellStyle name="检查单元格 3 3" xfId="4131"/>
    <cellStyle name="检查单元格 3 5" xfId="4132"/>
    <cellStyle name="检查单元格 4" xfId="4133"/>
    <cellStyle name="检查单元格 4 2" xfId="4134"/>
    <cellStyle name="检查单元格 4 4" xfId="4135"/>
    <cellStyle name="检查单元格 5" xfId="4136"/>
    <cellStyle name="检查单元格 5 2 2" xfId="4137"/>
    <cellStyle name="检查单元格 5 2 2 2" xfId="4138"/>
    <cellStyle name="检查单元格 5 2 3" xfId="4139"/>
    <cellStyle name="检查单元格 5 3" xfId="4140"/>
    <cellStyle name="千位_，" xfId="4141"/>
    <cellStyle name="检查单元格 5 3 2" xfId="4142"/>
    <cellStyle name="检查单元格 6 2 2" xfId="4143"/>
    <cellStyle name="检查单元格 7 2" xfId="4144"/>
    <cellStyle name="解释性文本 3 2" xfId="4145"/>
    <cellStyle name="解释性文本 4" xfId="4146"/>
    <cellStyle name="解释性文本 4 2" xfId="4147"/>
    <cellStyle name="解释性文本 4 2 2" xfId="4148"/>
    <cellStyle name="警告文本 2 2 2 2" xfId="4149"/>
    <cellStyle name="警告文本 2 2 3" xfId="4150"/>
    <cellStyle name="警告文本 2 4" xfId="4151"/>
    <cellStyle name="警告文本 3 2 2 2" xfId="4152"/>
    <cellStyle name="警告文本 3 3" xfId="4153"/>
    <cellStyle name="警告文本 4 2" xfId="4154"/>
    <cellStyle name="警告文本 4 2 2" xfId="4155"/>
    <cellStyle name="警告文本 4 3" xfId="4156"/>
    <cellStyle name="警告文本 5" xfId="4157"/>
    <cellStyle name="警告文本 5 2" xfId="4158"/>
    <cellStyle name="警告文本 5 2 2" xfId="4159"/>
    <cellStyle name="警告文本 5 3" xfId="4160"/>
    <cellStyle name="警告文本 6" xfId="4161"/>
    <cellStyle name="警告文本 6 2" xfId="4162"/>
    <cellStyle name="链接单元格 3" xfId="4163"/>
    <cellStyle name="链接单元格 4" xfId="4164"/>
    <cellStyle name="普通_97-917" xfId="4165"/>
    <cellStyle name="千分位[0]_BT (2)" xfId="4166"/>
    <cellStyle name="千位分隔 2" xfId="4167"/>
    <cellStyle name="千位分隔 2 2" xfId="4168"/>
    <cellStyle name="千位分隔 2 2 2" xfId="4169"/>
    <cellStyle name="千位分隔 2 2 2 2" xfId="4170"/>
    <cellStyle name="千位分隔 2 2 2 2 2" xfId="4171"/>
    <cellStyle name="千位分隔 2 2 2 3" xfId="4172"/>
    <cellStyle name="千位分隔 2 2 2 3 2" xfId="4173"/>
    <cellStyle name="千位分隔 2 2 3" xfId="4174"/>
    <cellStyle name="千位分隔 2 2 3 2" xfId="4175"/>
    <cellStyle name="千位分隔 2 2 3 2 2" xfId="4176"/>
    <cellStyle name="千位分隔 2 2 3 3" xfId="4177"/>
    <cellStyle name="千位分隔 2 2 3 3 2" xfId="4178"/>
    <cellStyle name="千位分隔 2 2 3 4" xfId="4179"/>
    <cellStyle name="千位分隔 2 2 3 5" xfId="4180"/>
    <cellStyle name="千位分隔 2 2 4" xfId="4181"/>
    <cellStyle name="千位分隔 2 2 4 2 2" xfId="4182"/>
    <cellStyle name="强调文字颜色 3 2" xfId="4183"/>
    <cellStyle name="千位分隔 2 2 4 3 2" xfId="4184"/>
    <cellStyle name="强调文字颜色 4 2" xfId="4185"/>
    <cellStyle name="千位分隔 2 2 4 4 2" xfId="4186"/>
    <cellStyle name="强调文字颜色 5 2" xfId="4187"/>
    <cellStyle name="千位分隔 2 2 5" xfId="4188"/>
    <cellStyle name="千位分隔 2 2 5 2" xfId="4189"/>
    <cellStyle name="千位分隔 2 2 6" xfId="4190"/>
    <cellStyle name="千位分隔 2 2 6 2" xfId="4191"/>
    <cellStyle name="千位分隔 2 2 7" xfId="4192"/>
    <cellStyle name="千位分隔 2 2 7 2" xfId="4193"/>
    <cellStyle name="千位分隔 2 3" xfId="4194"/>
    <cellStyle name="千位分隔 2 3 2" xfId="4195"/>
    <cellStyle name="千位分隔 2 3 2 2" xfId="4196"/>
    <cellStyle name="千位分隔 2 3 3" xfId="4197"/>
    <cellStyle name="千位分隔 2 3 3 2" xfId="4198"/>
    <cellStyle name="千位分隔 2 3 4" xfId="4199"/>
    <cellStyle name="千位分隔 2 3 4 2" xfId="4200"/>
    <cellStyle name="千位分隔 2 3 5" xfId="4201"/>
    <cellStyle name="千位分隔 2 3 5 2" xfId="4202"/>
    <cellStyle name="千位分隔 2 3 6" xfId="4203"/>
    <cellStyle name="千位分隔 2 4" xfId="4204"/>
    <cellStyle name="千位分隔 2 4 2" xfId="4205"/>
    <cellStyle name="千位分隔 2 4 2 2" xfId="4206"/>
    <cellStyle name="千位分隔 2 4 3" xfId="4207"/>
    <cellStyle name="千位分隔 2 4 3 2" xfId="4208"/>
    <cellStyle name="千位分隔 2 4 4" xfId="4209"/>
    <cellStyle name="千位分隔 2 4 5" xfId="4210"/>
    <cellStyle name="千位分隔 2 5" xfId="4211"/>
    <cellStyle name="千位分隔 2 5 2" xfId="4212"/>
    <cellStyle name="千位分隔 2 5 2 2" xfId="4213"/>
    <cellStyle name="千位分隔 2 5 3" xfId="4214"/>
    <cellStyle name="千位分隔 2 5 3 2" xfId="4215"/>
    <cellStyle name="千位分隔 2 5 4" xfId="4216"/>
    <cellStyle name="千位分隔 2 5 4 2" xfId="4217"/>
    <cellStyle name="千位分隔 2 5 5" xfId="4218"/>
    <cellStyle name="千位分隔 2 6" xfId="4219"/>
    <cellStyle name="千位分隔 2 6 2" xfId="4220"/>
    <cellStyle name="千位分隔 2 7" xfId="4221"/>
    <cellStyle name="千位分隔 2 7 2" xfId="4222"/>
    <cellStyle name="千位分隔 2 8" xfId="4223"/>
    <cellStyle name="千位分隔 2 8 2" xfId="4224"/>
    <cellStyle name="千位分隔 2 9" xfId="4225"/>
    <cellStyle name="千位分隔 3" xfId="4226"/>
    <cellStyle name="千位分隔 3 10" xfId="4227"/>
    <cellStyle name="千位分隔 3 11" xfId="4228"/>
    <cellStyle name="千位分隔 3 2" xfId="4229"/>
    <cellStyle name="千位分隔 3 2 2" xfId="4230"/>
    <cellStyle name="千位分隔 3 2 2 2" xfId="4231"/>
    <cellStyle name="强调文字颜色 3 2 5" xfId="4232"/>
    <cellStyle name="千位分隔 3 2 2 2 2" xfId="4233"/>
    <cellStyle name="强调文字颜色 3 2 5 2" xfId="4234"/>
    <cellStyle name="千位分隔 3 2 2 3" xfId="4235"/>
    <cellStyle name="强调文字颜色 3 2 6" xfId="4236"/>
    <cellStyle name="千位分隔 3 2 2 3 2" xfId="4237"/>
    <cellStyle name="千位分隔 3 2 2 4" xfId="4238"/>
    <cellStyle name="强调文字颜色 3 2 7" xfId="4239"/>
    <cellStyle name="千位分隔 3 2 2 4 2" xfId="4240"/>
    <cellStyle name="千位分隔 3 2 2 5" xfId="4241"/>
    <cellStyle name="千位分隔 3 2 3" xfId="4242"/>
    <cellStyle name="千位分隔 3 2 3 2" xfId="4243"/>
    <cellStyle name="强调文字颜色 3 3 5" xfId="4244"/>
    <cellStyle name="千位分隔 3 2 3 2 2" xfId="4245"/>
    <cellStyle name="千位分隔 3 2 3 3" xfId="4246"/>
    <cellStyle name="千位分隔 3 2 3 3 2" xfId="4247"/>
    <cellStyle name="千位分隔 3 2 4" xfId="4248"/>
    <cellStyle name="千位分隔 3 2 4 2" xfId="4249"/>
    <cellStyle name="千位分隔 3 2 4 2 2" xfId="4250"/>
    <cellStyle name="千位分隔 3 2 4 3" xfId="4251"/>
    <cellStyle name="千位分隔 3 2 4 3 2" xfId="4252"/>
    <cellStyle name="千位分隔 3 2 4 4 2" xfId="4253"/>
    <cellStyle name="千位分隔 3 2 4 5" xfId="4254"/>
    <cellStyle name="千位分隔 3 2 5" xfId="4255"/>
    <cellStyle name="千位分隔 3 2 5 2" xfId="4256"/>
    <cellStyle name="千位分隔 3 2 6" xfId="4257"/>
    <cellStyle name="千位分隔 3 2 6 2" xfId="4258"/>
    <cellStyle name="千位分隔 3 2 7" xfId="4259"/>
    <cellStyle name="千位分隔 3 2 7 2" xfId="4260"/>
    <cellStyle name="千位分隔 3 3" xfId="4261"/>
    <cellStyle name="千位分隔 3 3 2" xfId="4262"/>
    <cellStyle name="千位分隔 3 3 2 2" xfId="4263"/>
    <cellStyle name="强调文字颜色 4 2 5" xfId="4264"/>
    <cellStyle name="千位分隔 3 3 3" xfId="4265"/>
    <cellStyle name="千位分隔 3 3 3 2" xfId="4266"/>
    <cellStyle name="强调文字颜色 4 3 5" xfId="4267"/>
    <cellStyle name="千位分隔 3 3 4" xfId="4268"/>
    <cellStyle name="千位分隔 3 3 4 2" xfId="4269"/>
    <cellStyle name="千位分隔 3 3 5" xfId="4270"/>
    <cellStyle name="千位分隔 3 4" xfId="4271"/>
    <cellStyle name="千位分隔 3 4 2" xfId="4272"/>
    <cellStyle name="输出 6" xfId="4273"/>
    <cellStyle name="千位分隔 3 4 2 2" xfId="4274"/>
    <cellStyle name="强调文字颜色 5 2 5" xfId="4275"/>
    <cellStyle name="输出 6 2" xfId="4276"/>
    <cellStyle name="千位分隔 3 4 3" xfId="4277"/>
    <cellStyle name="输出 7" xfId="4278"/>
    <cellStyle name="千位分隔 3 4 3 2" xfId="4279"/>
    <cellStyle name="强调文字颜色 5 3 5" xfId="4280"/>
    <cellStyle name="输出 7 2" xfId="4281"/>
    <cellStyle name="千位分隔 3 4 4" xfId="4282"/>
    <cellStyle name="输出 8" xfId="4283"/>
    <cellStyle name="千位分隔 3 4 4 2" xfId="4284"/>
    <cellStyle name="千位分隔 3 4 5" xfId="4285"/>
    <cellStyle name="输出 9" xfId="4286"/>
    <cellStyle name="千位分隔 3 5" xfId="4287"/>
    <cellStyle name="千位分隔 3 5 2" xfId="4288"/>
    <cellStyle name="千位分隔 3 5 2 2" xfId="4289"/>
    <cellStyle name="强调文字颜色 6 2 5" xfId="4290"/>
    <cellStyle name="千位分隔 3 5 3" xfId="4291"/>
    <cellStyle name="千位分隔 3 5 3 2" xfId="4292"/>
    <cellStyle name="强调文字颜色 6 3 5" xfId="4293"/>
    <cellStyle name="千位分隔 3 5 4" xfId="4294"/>
    <cellStyle name="千位分隔 3 6" xfId="4295"/>
    <cellStyle name="千位分隔 3 6 2" xfId="4296"/>
    <cellStyle name="千位分隔 3 6 2 2" xfId="4297"/>
    <cellStyle name="千位分隔 3 6 3" xfId="4298"/>
    <cellStyle name="千位分隔 3 6 3 2" xfId="4299"/>
    <cellStyle name="注释 2 2 2 4" xfId="4300"/>
    <cellStyle name="千位分隔 3 6 4" xfId="4301"/>
    <cellStyle name="千位分隔 3 6 4 2" xfId="4302"/>
    <cellStyle name="千位分隔 3 6 5" xfId="4303"/>
    <cellStyle name="千位分隔 3 7" xfId="4304"/>
    <cellStyle name="千位分隔 3 7 2" xfId="4305"/>
    <cellStyle name="千位分隔 3 8" xfId="4306"/>
    <cellStyle name="千位分隔 3 8 2" xfId="4307"/>
    <cellStyle name="千位分隔 3 9" xfId="4308"/>
    <cellStyle name="千位分隔 3 9 2" xfId="4309"/>
    <cellStyle name="千位分隔 4" xfId="4310"/>
    <cellStyle name="千位分隔 4 10" xfId="4311"/>
    <cellStyle name="千位分隔 4 2" xfId="4312"/>
    <cellStyle name="千位分隔 4 2 2" xfId="4313"/>
    <cellStyle name="千位分隔 4 2 2 2" xfId="4314"/>
    <cellStyle name="千位分隔 4 2 2 2 2" xfId="4315"/>
    <cellStyle name="千位分隔 4 2 2 3" xfId="4316"/>
    <cellStyle name="千位分隔 4 2 2 3 2" xfId="4317"/>
    <cellStyle name="千位分隔 4 2 2 4" xfId="4318"/>
    <cellStyle name="千位分隔 4 2 2 4 2" xfId="4319"/>
    <cellStyle name="千位分隔 4 2 2 5" xfId="4320"/>
    <cellStyle name="千位分隔 4 2 3" xfId="4321"/>
    <cellStyle name="千位分隔 4 2 4" xfId="4322"/>
    <cellStyle name="千位分隔 4 2 4 2" xfId="4323"/>
    <cellStyle name="千位分隔 4 2 4 2 2" xfId="4324"/>
    <cellStyle name="千位分隔 4 2 4 3" xfId="4325"/>
    <cellStyle name="千位分隔 4 2 4 3 2" xfId="4326"/>
    <cellStyle name="适中 6" xfId="4327"/>
    <cellStyle name="千位分隔 4 2 4 4 2" xfId="4328"/>
    <cellStyle name="千位分隔 4 2 4 5" xfId="4329"/>
    <cellStyle name="千位分隔 4 2 5" xfId="4330"/>
    <cellStyle name="千位分隔 4 2 5 2" xfId="4331"/>
    <cellStyle name="千位分隔 4 2 6" xfId="4332"/>
    <cellStyle name="千位分隔 4 2 6 2" xfId="4333"/>
    <cellStyle name="千位分隔 4 2 7" xfId="4334"/>
    <cellStyle name="千位分隔 4 2 7 2" xfId="4335"/>
    <cellStyle name="千位分隔 4 2 8" xfId="4336"/>
    <cellStyle name="千位分隔 4 3" xfId="4337"/>
    <cellStyle name="千位分隔 4 3 2" xfId="4338"/>
    <cellStyle name="千位分隔 4 3 2 2" xfId="4339"/>
    <cellStyle name="千位分隔 4 3 4" xfId="4340"/>
    <cellStyle name="千位分隔 4 3 4 2" xfId="4341"/>
    <cellStyle name="千位分隔 4 3 5" xfId="4342"/>
    <cellStyle name="千位分隔 4 4" xfId="4343"/>
    <cellStyle name="千位分隔 4 4 2" xfId="4344"/>
    <cellStyle name="千位分隔 4 4 2 2" xfId="4345"/>
    <cellStyle name="千位分隔 4 4 3" xfId="4346"/>
    <cellStyle name="千位分隔 4 4 3 2" xfId="4347"/>
    <cellStyle name="千位分隔 4 4 4 2" xfId="4348"/>
    <cellStyle name="千位分隔 4 4 5" xfId="4349"/>
    <cellStyle name="千位分隔 4 5" xfId="4350"/>
    <cellStyle name="千位分隔 4 5 2" xfId="4351"/>
    <cellStyle name="千位分隔 4 5 2 2" xfId="4352"/>
    <cellStyle name="千位分隔 4 5 3" xfId="4353"/>
    <cellStyle name="千位分隔 4 5 3 2" xfId="4354"/>
    <cellStyle name="千位分隔 4 5 4" xfId="4355"/>
    <cellStyle name="千位分隔 4 6" xfId="4356"/>
    <cellStyle name="千位分隔 4 6 2" xfId="4357"/>
    <cellStyle name="千位分隔 4 6 2 2" xfId="4358"/>
    <cellStyle name="千位分隔 4 6 3" xfId="4359"/>
    <cellStyle name="千位分隔 4 6 3 2" xfId="4360"/>
    <cellStyle name="千位分隔 4 6 4" xfId="4361"/>
    <cellStyle name="千位分隔 4 6 4 2" xfId="4362"/>
    <cellStyle name="千位分隔 4 6 5" xfId="4363"/>
    <cellStyle name="千位分隔 4 7" xfId="4364"/>
    <cellStyle name="千位分隔 4 7 2" xfId="4365"/>
    <cellStyle name="千位分隔 4 8" xfId="4366"/>
    <cellStyle name="千位分隔 4 8 2" xfId="4367"/>
    <cellStyle name="千位分隔 4 9" xfId="4368"/>
    <cellStyle name="千位分隔 4 9 2" xfId="4369"/>
    <cellStyle name="千位分隔 5" xfId="4370"/>
    <cellStyle name="千位分隔 5 2" xfId="4371"/>
    <cellStyle name="千位分隔 5 2 2" xfId="4372"/>
    <cellStyle name="千位分隔 5 3" xfId="4373"/>
    <cellStyle name="千位分隔 5 3 2" xfId="4374"/>
    <cellStyle name="千位分隔 5 4" xfId="4375"/>
    <cellStyle name="千位分隔 5 4 2" xfId="4376"/>
    <cellStyle name="千位分隔 5 5" xfId="4377"/>
    <cellStyle name="千位分隔 6" xfId="4378"/>
    <cellStyle name="千位分隔 6 2" xfId="4379"/>
    <cellStyle name="千位分隔 6 2 2" xfId="4380"/>
    <cellStyle name="千位分隔 6 3" xfId="4381"/>
    <cellStyle name="千位分隔 6 3 2" xfId="4382"/>
    <cellStyle name="千位分隔 6 4" xfId="4383"/>
    <cellStyle name="千位分隔 7" xfId="4384"/>
    <cellStyle name="千位分隔 7 2" xfId="4385"/>
    <cellStyle name="千位分隔 8" xfId="4386"/>
    <cellStyle name="千位分隔 8 2" xfId="4387"/>
    <cellStyle name="千位分隔 9" xfId="4388"/>
    <cellStyle name="千位分隔 9 2" xfId="4389"/>
    <cellStyle name="钎霖_laroux" xfId="4390"/>
    <cellStyle name="强调文字颜色 1 2" xfId="4391"/>
    <cellStyle name="强调文字颜色 1 2 2" xfId="4392"/>
    <cellStyle name="强调文字颜色 1 2 2 2" xfId="4393"/>
    <cellStyle name="强调文字颜色 1 2 2 2 2" xfId="4394"/>
    <cellStyle name="强调文字颜色 1 2 2 2 2 2" xfId="4395"/>
    <cellStyle name="强调文字颜色 1 2 2 2 3" xfId="4396"/>
    <cellStyle name="强调文字颜色 1 2 2 3 2" xfId="4397"/>
    <cellStyle name="强调文字颜色 1 2 2 4" xfId="4398"/>
    <cellStyle name="强调文字颜色 1 2 3" xfId="4399"/>
    <cellStyle name="强调文字颜色 1 2 3 2" xfId="4400"/>
    <cellStyle name="强调文字颜色 1 2 3 3" xfId="4401"/>
    <cellStyle name="强调文字颜色 1 2 3 4" xfId="4402"/>
    <cellStyle name="强调文字颜色 1 2 3 5" xfId="4403"/>
    <cellStyle name="强调文字颜色 1 2 4" xfId="4404"/>
    <cellStyle name="强调文字颜色 1 2 4 2" xfId="4405"/>
    <cellStyle name="强调文字颜色 1 2 4 2 2" xfId="4406"/>
    <cellStyle name="强调文字颜色 1 2 4 3" xfId="4407"/>
    <cellStyle name="强调文字颜色 1 2 5" xfId="4408"/>
    <cellStyle name="强调文字颜色 1 2 5 2" xfId="4409"/>
    <cellStyle name="强调文字颜色 1 2 6" xfId="4410"/>
    <cellStyle name="强调文字颜色 1 2 7" xfId="4411"/>
    <cellStyle name="强调文字颜色 1 3" xfId="4412"/>
    <cellStyle name="强调文字颜色 1 3 2" xfId="4413"/>
    <cellStyle name="强调文字颜色 1 3 2 2" xfId="4414"/>
    <cellStyle name="强调文字颜色 1 3 2 2 2 2" xfId="4415"/>
    <cellStyle name="强调文字颜色 1 3 2 2 3" xfId="4416"/>
    <cellStyle name="强调文字颜色 1 3 2 3" xfId="4417"/>
    <cellStyle name="强调文字颜色 1 3 2 3 2" xfId="4418"/>
    <cellStyle name="强调文字颜色 1 3 2 4" xfId="4419"/>
    <cellStyle name="强调文字颜色 1 3 3 2" xfId="4420"/>
    <cellStyle name="强调文字颜色 1 3 3 3" xfId="4421"/>
    <cellStyle name="强调文字颜色 1 3 4" xfId="4422"/>
    <cellStyle name="强调文字颜色 1 3 4 2" xfId="4423"/>
    <cellStyle name="强调文字颜色 1 3 5" xfId="4424"/>
    <cellStyle name="强调文字颜色 1 4" xfId="4425"/>
    <cellStyle name="强调文字颜色 1 4 2" xfId="4426"/>
    <cellStyle name="强调文字颜色 1 4 2 2" xfId="4427"/>
    <cellStyle name="强调文字颜色 1 4 2 2 2" xfId="4428"/>
    <cellStyle name="强调文字颜色 1 4 2 3" xfId="4429"/>
    <cellStyle name="强调文字颜色 1 4 3" xfId="4430"/>
    <cellStyle name="强调文字颜色 1 4 3 2" xfId="4431"/>
    <cellStyle name="强调文字颜色 1 4 4" xfId="4432"/>
    <cellStyle name="强调文字颜色 1 5" xfId="4433"/>
    <cellStyle name="强调文字颜色 1 5 2" xfId="4434"/>
    <cellStyle name="强调文字颜色 1 5 2 2" xfId="4435"/>
    <cellStyle name="强调文字颜色 1 5 2 2 2" xfId="4436"/>
    <cellStyle name="强调文字颜色 1 5 2 3" xfId="4437"/>
    <cellStyle name="强调文字颜色 1 5 3" xfId="4438"/>
    <cellStyle name="强调文字颜色 1 5 3 2" xfId="4439"/>
    <cellStyle name="强调文字颜色 1 5 4" xfId="4440"/>
    <cellStyle name="强调文字颜色 1 6" xfId="4441"/>
    <cellStyle name="强调文字颜色 1 6 2" xfId="4442"/>
    <cellStyle name="强调文字颜色 1 6 2 2" xfId="4443"/>
    <cellStyle name="强调文字颜色 1 6 3" xfId="4444"/>
    <cellStyle name="强调文字颜色 1 7" xfId="4445"/>
    <cellStyle name="强调文字颜色 1 7 2" xfId="4446"/>
    <cellStyle name="强调文字颜色 1 8" xfId="4447"/>
    <cellStyle name="强调文字颜色 1 9" xfId="4448"/>
    <cellStyle name="强调文字颜色 2 2" xfId="4449"/>
    <cellStyle name="强调文字颜色 2 2 2" xfId="4450"/>
    <cellStyle name="强调文字颜色 2 2 3" xfId="4451"/>
    <cellStyle name="强调文字颜色 2 2 4" xfId="4452"/>
    <cellStyle name="强调文字颜色 2 2 5" xfId="4453"/>
    <cellStyle name="强调文字颜色 2 2 6" xfId="4454"/>
    <cellStyle name="强调文字颜色 2 2 7" xfId="4455"/>
    <cellStyle name="强调文字颜色 2 3" xfId="4456"/>
    <cellStyle name="强调文字颜色 2 3 2" xfId="4457"/>
    <cellStyle name="强调文字颜色 2 3 2 2" xfId="4458"/>
    <cellStyle name="强调文字颜色 2 3 2 2 2" xfId="4459"/>
    <cellStyle name="强调文字颜色 2 3 2 2 2 2" xfId="4460"/>
    <cellStyle name="强调文字颜色 2 3 2 2 3" xfId="4461"/>
    <cellStyle name="强调文字颜色 2 3 2 3" xfId="4462"/>
    <cellStyle name="强调文字颜色 2 3 2 3 2" xfId="4463"/>
    <cellStyle name="强调文字颜色 2 3 2 4" xfId="4464"/>
    <cellStyle name="强调文字颜色 2 3 3" xfId="4465"/>
    <cellStyle name="强调文字颜色 2 3 3 2" xfId="4466"/>
    <cellStyle name="强调文字颜色 2 3 3 2 2" xfId="4467"/>
    <cellStyle name="强调文字颜色 2 3 3 3" xfId="4468"/>
    <cellStyle name="强调文字颜色 2 3 4" xfId="4469"/>
    <cellStyle name="强调文字颜色 2 3 4 2" xfId="4470"/>
    <cellStyle name="强调文字颜色 2 3 5" xfId="4471"/>
    <cellStyle name="强调文字颜色 2 4" xfId="4472"/>
    <cellStyle name="强调文字颜色 2 4 2" xfId="4473"/>
    <cellStyle name="强调文字颜色 2 4 2 2" xfId="4474"/>
    <cellStyle name="强调文字颜色 2 4 2 2 2" xfId="4475"/>
    <cellStyle name="强调文字颜色 2 4 2 3" xfId="4476"/>
    <cellStyle name="强调文字颜色 2 4 3" xfId="4477"/>
    <cellStyle name="强调文字颜色 2 4 3 2" xfId="4478"/>
    <cellStyle name="强调文字颜色 2 4 4" xfId="4479"/>
    <cellStyle name="强调文字颜色 2 5" xfId="4480"/>
    <cellStyle name="强调文字颜色 2 5 2" xfId="4481"/>
    <cellStyle name="强调文字颜色 2 5 2 2" xfId="4482"/>
    <cellStyle name="强调文字颜色 2 5 2 2 2" xfId="4483"/>
    <cellStyle name="强调文字颜色 2 5 2 3" xfId="4484"/>
    <cellStyle name="强调文字颜色 2 5 3" xfId="4485"/>
    <cellStyle name="强调文字颜色 2 5 3 2" xfId="4486"/>
    <cellStyle name="强调文字颜色 2 5 4" xfId="4487"/>
    <cellStyle name="强调文字颜色 2 6" xfId="4488"/>
    <cellStyle name="强调文字颜色 2 6 2" xfId="4489"/>
    <cellStyle name="强调文字颜色 2 6 2 2" xfId="4490"/>
    <cellStyle name="强调文字颜色 2 6 3" xfId="4491"/>
    <cellStyle name="强调文字颜色 2 7" xfId="4492"/>
    <cellStyle name="强调文字颜色 2 7 2" xfId="4493"/>
    <cellStyle name="强调文字颜色 2 8" xfId="4494"/>
    <cellStyle name="强调文字颜色 2 9" xfId="4495"/>
    <cellStyle name="强调文字颜色 3 2 2" xfId="4496"/>
    <cellStyle name="强调文字颜色 3 2 2 2" xfId="4497"/>
    <cellStyle name="强调文字颜色 3 2 2 2 2" xfId="4498"/>
    <cellStyle name="强调文字颜色 3 2 2 2 2 2" xfId="4499"/>
    <cellStyle name="强调文字颜色 3 2 2 2 3" xfId="4500"/>
    <cellStyle name="强调文字颜色 3 2 2 3" xfId="4501"/>
    <cellStyle name="强调文字颜色 3 2 2 3 2" xfId="4502"/>
    <cellStyle name="强调文字颜色 3 2 2 4" xfId="4503"/>
    <cellStyle name="强调文字颜色 3 2 3" xfId="4504"/>
    <cellStyle name="强调文字颜色 3 2 3 2" xfId="4505"/>
    <cellStyle name="强调文字颜色 3 2 3 2 2" xfId="4506"/>
    <cellStyle name="强调文字颜色 3 2 3 2 2 2" xfId="4507"/>
    <cellStyle name="强调文字颜色 3 2 3 2 3" xfId="4508"/>
    <cellStyle name="强调文字颜色 3 2 3 3" xfId="4509"/>
    <cellStyle name="强调文字颜色 3 2 3 3 2" xfId="4510"/>
    <cellStyle name="强调文字颜色 3 2 3 4" xfId="4511"/>
    <cellStyle name="强调文字颜色 3 2 3 5" xfId="4512"/>
    <cellStyle name="强调文字颜色 3 2 4" xfId="4513"/>
    <cellStyle name="强调文字颜色 3 2 4 2" xfId="4514"/>
    <cellStyle name="强调文字颜色 3 2 4 2 2" xfId="4515"/>
    <cellStyle name="强调文字颜色 3 2 4 3" xfId="4516"/>
    <cellStyle name="强调文字颜色 3 3" xfId="4517"/>
    <cellStyle name="强调文字颜色 3 3 2" xfId="4518"/>
    <cellStyle name="强调文字颜色 3 3 2 2" xfId="4519"/>
    <cellStyle name="强调文字颜色 3 3 2 2 2" xfId="4520"/>
    <cellStyle name="强调文字颜色 3 3 2 2 2 2" xfId="4521"/>
    <cellStyle name="强调文字颜色 3 3 2 2 3" xfId="4522"/>
    <cellStyle name="强调文字颜色 3 3 2 3" xfId="4523"/>
    <cellStyle name="强调文字颜色 3 3 2 3 2" xfId="4524"/>
    <cellStyle name="强调文字颜色 3 3 2 4" xfId="4525"/>
    <cellStyle name="强调文字颜色 3 3 3" xfId="4526"/>
    <cellStyle name="强调文字颜色 3 3 3 2" xfId="4527"/>
    <cellStyle name="强调文字颜色 3 3 3 2 2" xfId="4528"/>
    <cellStyle name="强调文字颜色 3 3 3 3" xfId="4529"/>
    <cellStyle name="强调文字颜色 3 3 4" xfId="4530"/>
    <cellStyle name="强调文字颜色 3 3 4 2" xfId="4531"/>
    <cellStyle name="强调文字颜色 3 4" xfId="4532"/>
    <cellStyle name="强调文字颜色 3 4 2" xfId="4533"/>
    <cellStyle name="强调文字颜色 3 4 2 2" xfId="4534"/>
    <cellStyle name="强调文字颜色 3 4 2 2 2" xfId="4535"/>
    <cellStyle name="强调文字颜色 3 4 3" xfId="4536"/>
    <cellStyle name="强调文字颜色 3 4 3 2" xfId="4537"/>
    <cellStyle name="强调文字颜色 3 4 4" xfId="4538"/>
    <cellStyle name="强调文字颜色 3 5" xfId="4539"/>
    <cellStyle name="强调文字颜色 3 5 2" xfId="4540"/>
    <cellStyle name="强调文字颜色 3 5 2 2" xfId="4541"/>
    <cellStyle name="强调文字颜色 3 5 2 2 2" xfId="4542"/>
    <cellStyle name="强调文字颜色 3 5 2 3" xfId="4543"/>
    <cellStyle name="强调文字颜色 3 5 3" xfId="4544"/>
    <cellStyle name="强调文字颜色 3 5 3 2" xfId="4545"/>
    <cellStyle name="强调文字颜色 3 5 4" xfId="4546"/>
    <cellStyle name="强调文字颜色 3 6" xfId="4547"/>
    <cellStyle name="强调文字颜色 3 6 2" xfId="4548"/>
    <cellStyle name="强调文字颜色 3 6 2 2" xfId="4549"/>
    <cellStyle name="强调文字颜色 3 6 3" xfId="4550"/>
    <cellStyle name="强调文字颜色 3 7" xfId="4551"/>
    <cellStyle name="强调文字颜色 3 7 2" xfId="4552"/>
    <cellStyle name="强调文字颜色 3 8" xfId="4553"/>
    <cellStyle name="强调文字颜色 3 9" xfId="4554"/>
    <cellStyle name="强调文字颜色 4 2 2" xfId="4555"/>
    <cellStyle name="强调文字颜色 4 2 2 2" xfId="4556"/>
    <cellStyle name="强调文字颜色 4 2 2 2 2" xfId="4557"/>
    <cellStyle name="强调文字颜色 4 2 2 2 2 2" xfId="4558"/>
    <cellStyle name="强调文字颜色 4 2 2 2 3" xfId="4559"/>
    <cellStyle name="强调文字颜色 4 2 2 3" xfId="4560"/>
    <cellStyle name="强调文字颜色 4 2 2 4" xfId="4561"/>
    <cellStyle name="强调文字颜色 4 2 3" xfId="4562"/>
    <cellStyle name="强调文字颜色 4 2 3 5" xfId="4563"/>
    <cellStyle name="强调文字颜色 4 2 4" xfId="4564"/>
    <cellStyle name="强调文字颜色 4 2 4 2" xfId="4565"/>
    <cellStyle name="强调文字颜色 4 2 4 2 2" xfId="4566"/>
    <cellStyle name="强调文字颜色 4 2 4 3" xfId="4567"/>
    <cellStyle name="强调文字颜色 4 2 5 2" xfId="4568"/>
    <cellStyle name="强调文字颜色 4 2 6" xfId="4569"/>
    <cellStyle name="强调文字颜色 4 2 7" xfId="4570"/>
    <cellStyle name="强调文字颜色 4 3" xfId="4571"/>
    <cellStyle name="强调文字颜色 4 3 2" xfId="4572"/>
    <cellStyle name="强调文字颜色 4 3 2 2" xfId="4573"/>
    <cellStyle name="强调文字颜色 4 3 2 2 2" xfId="4574"/>
    <cellStyle name="强调文字颜色 4 3 2 2 2 2" xfId="4575"/>
    <cellStyle name="强调文字颜色 4 3 2 2 3" xfId="4576"/>
    <cellStyle name="强调文字颜色 4 3 2 3" xfId="4577"/>
    <cellStyle name="强调文字颜色 4 3 2 3 2" xfId="4578"/>
    <cellStyle name="强调文字颜色 4 3 2 4" xfId="4579"/>
    <cellStyle name="强调文字颜色 4 3 3" xfId="4580"/>
    <cellStyle name="强调文字颜色 4 3 3 2" xfId="4581"/>
    <cellStyle name="强调文字颜色 4 3 3 2 2" xfId="4582"/>
    <cellStyle name="强调文字颜色 4 3 3 3" xfId="4583"/>
    <cellStyle name="强调文字颜色 4 3 4" xfId="4584"/>
    <cellStyle name="强调文字颜色 4 3 4 2" xfId="4585"/>
    <cellStyle name="强调文字颜色 4 4" xfId="4586"/>
    <cellStyle name="强调文字颜色 4 4 2" xfId="4587"/>
    <cellStyle name="强调文字颜色 4 4 2 2" xfId="4588"/>
    <cellStyle name="强调文字颜色 4 4 2 2 2" xfId="4589"/>
    <cellStyle name="强调文字颜色 4 4 2 3" xfId="4590"/>
    <cellStyle name="强调文字颜色 4 4 3" xfId="4591"/>
    <cellStyle name="强调文字颜色 4 4 3 2" xfId="4592"/>
    <cellStyle name="强调文字颜色 4 4 4" xfId="4593"/>
    <cellStyle name="强调文字颜色 4 5" xfId="4594"/>
    <cellStyle name="强调文字颜色 4 5 2" xfId="4595"/>
    <cellStyle name="强调文字颜色 4 5 2 2" xfId="4596"/>
    <cellStyle name="强调文字颜色 4 5 2 2 2" xfId="4597"/>
    <cellStyle name="强调文字颜色 4 5 2 3" xfId="4598"/>
    <cellStyle name="强调文字颜色 4 5 3" xfId="4599"/>
    <cellStyle name="强调文字颜色 4 5 3 2" xfId="4600"/>
    <cellStyle name="强调文字颜色 4 5 4" xfId="4601"/>
    <cellStyle name="强调文字颜色 4 6" xfId="4602"/>
    <cellStyle name="强调文字颜色 4 6 2" xfId="4603"/>
    <cellStyle name="强调文字颜色 4 6 2 2" xfId="4604"/>
    <cellStyle name="强调文字颜色 4 6 3" xfId="4605"/>
    <cellStyle name="强调文字颜色 4 7" xfId="4606"/>
    <cellStyle name="强调文字颜色 4 7 2" xfId="4607"/>
    <cellStyle name="强调文字颜色 4 8" xfId="4608"/>
    <cellStyle name="强调文字颜色 4 9" xfId="4609"/>
    <cellStyle name="强调文字颜色 5 2 2" xfId="4610"/>
    <cellStyle name="强调文字颜色 5 2 2 2" xfId="4611"/>
    <cellStyle name="强调文字颜色 5 2 2 2 2" xfId="4612"/>
    <cellStyle name="强调文字颜色 5 2 2 2 2 2" xfId="4613"/>
    <cellStyle name="强调文字颜色 5 2 2 2 3" xfId="4614"/>
    <cellStyle name="强调文字颜色 5 2 2 3" xfId="4615"/>
    <cellStyle name="强调文字颜色 5 2 2 3 2" xfId="4616"/>
    <cellStyle name="强调文字颜色 5 2 2 4" xfId="4617"/>
    <cellStyle name="强调文字颜色 5 2 3 2" xfId="4618"/>
    <cellStyle name="强调文字颜色 5 2 3 2 2" xfId="4619"/>
    <cellStyle name="强调文字颜色 5 2 3 2 2 2" xfId="4620"/>
    <cellStyle name="强调文字颜色 5 2 3 2 3" xfId="4621"/>
    <cellStyle name="强调文字颜色 5 2 3 3" xfId="4622"/>
    <cellStyle name="强调文字颜色 5 2 3 3 2" xfId="4623"/>
    <cellStyle name="强调文字颜色 5 2 3 4" xfId="4624"/>
    <cellStyle name="强调文字颜色 5 2 3 5" xfId="4625"/>
    <cellStyle name="强调文字颜色 5 2 4" xfId="4626"/>
    <cellStyle name="强调文字颜色 5 2 4 2" xfId="4627"/>
    <cellStyle name="强调文字颜色 5 2 4 2 2" xfId="4628"/>
    <cellStyle name="强调文字颜色 5 2 4 3" xfId="4629"/>
    <cellStyle name="强调文字颜色 5 2 5 2" xfId="4630"/>
    <cellStyle name="输出 6 2 2" xfId="4631"/>
    <cellStyle name="强调文字颜色 5 2 6" xfId="4632"/>
    <cellStyle name="输出 6 3" xfId="4633"/>
    <cellStyle name="强调文字颜色 5 2 7" xfId="4634"/>
    <cellStyle name="强调文字颜色 5 3" xfId="4635"/>
    <cellStyle name="强调文字颜色 5 3 2" xfId="4636"/>
    <cellStyle name="强调文字颜色 5 3 2 2" xfId="4637"/>
    <cellStyle name="强调文字颜色 5 3 2 2 2" xfId="4638"/>
    <cellStyle name="强调文字颜色 5 3 2 2 2 2" xfId="4639"/>
    <cellStyle name="强调文字颜色 5 3 2 2 3" xfId="4640"/>
    <cellStyle name="强调文字颜色 5 3 2 3" xfId="4641"/>
    <cellStyle name="强调文字颜色 5 3 2 4" xfId="4642"/>
    <cellStyle name="强调文字颜色 5 3 3" xfId="4643"/>
    <cellStyle name="强调文字颜色 5 3 3 2" xfId="4644"/>
    <cellStyle name="强调文字颜色 5 3 3 2 2" xfId="4645"/>
    <cellStyle name="强调文字颜色 5 3 3 3" xfId="4646"/>
    <cellStyle name="强调文字颜色 5 3 4" xfId="4647"/>
    <cellStyle name="强调文字颜色 5 3 4 2" xfId="4648"/>
    <cellStyle name="强调文字颜色 5 4" xfId="4649"/>
    <cellStyle name="强调文字颜色 5 4 2" xfId="4650"/>
    <cellStyle name="强调文字颜色 5 4 2 2" xfId="4651"/>
    <cellStyle name="强调文字颜色 5 4 2 2 2" xfId="4652"/>
    <cellStyle name="强调文字颜色 5 4 2 3" xfId="4653"/>
    <cellStyle name="强调文字颜色 5 4 3" xfId="4654"/>
    <cellStyle name="强调文字颜色 5 4 3 2" xfId="4655"/>
    <cellStyle name="强调文字颜色 5 4 4" xfId="4656"/>
    <cellStyle name="强调文字颜色 5 5" xfId="4657"/>
    <cellStyle name="强调文字颜色 5 5 2 2" xfId="4658"/>
    <cellStyle name="强调文字颜色 5 5 2 2 2" xfId="4659"/>
    <cellStyle name="强调文字颜色 5 5 2 3" xfId="4660"/>
    <cellStyle name="强调文字颜色 5 5 3" xfId="4661"/>
    <cellStyle name="强调文字颜色 5 5 3 2" xfId="4662"/>
    <cellStyle name="强调文字颜色 5 5 4" xfId="4663"/>
    <cellStyle name="强调文字颜色 5 6" xfId="4664"/>
    <cellStyle name="强调文字颜色 5 6 2" xfId="4665"/>
    <cellStyle name="强调文字颜色 5 6 2 2" xfId="4666"/>
    <cellStyle name="强调文字颜色 5 6 3" xfId="4667"/>
    <cellStyle name="强调文字颜色 5 7 2" xfId="4668"/>
    <cellStyle name="强调文字颜色 5 8" xfId="4669"/>
    <cellStyle name="强调文字颜色 5 9" xfId="4670"/>
    <cellStyle name="强调文字颜色 6 2" xfId="4671"/>
    <cellStyle name="强调文字颜色 6 2 2" xfId="4672"/>
    <cellStyle name="强调文字颜色 6 2 2 2" xfId="4673"/>
    <cellStyle name="强调文字颜色 6 2 2 2 2" xfId="4674"/>
    <cellStyle name="强调文字颜色 6 2 2 2 2 2" xfId="4675"/>
    <cellStyle name="强调文字颜色 6 2 2 2 3" xfId="4676"/>
    <cellStyle name="强调文字颜色 6 2 2 3" xfId="4677"/>
    <cellStyle name="强调文字颜色 6 2 2 3 2" xfId="4678"/>
    <cellStyle name="强调文字颜色 6 2 2 4" xfId="4679"/>
    <cellStyle name="强调文字颜色 6 2 3" xfId="4680"/>
    <cellStyle name="强调文字颜色 6 2 3 2" xfId="4681"/>
    <cellStyle name="强调文字颜色 6 2 3 2 2" xfId="4682"/>
    <cellStyle name="强调文字颜色 6 2 3 2 2 2" xfId="4683"/>
    <cellStyle name="强调文字颜色 6 2 3 2 3" xfId="4684"/>
    <cellStyle name="强调文字颜色 6 2 3 3" xfId="4685"/>
    <cellStyle name="强调文字颜色 6 2 3 3 2" xfId="4686"/>
    <cellStyle name="强调文字颜色 6 2 3 4" xfId="4687"/>
    <cellStyle name="强调文字颜色 6 2 3 5" xfId="4688"/>
    <cellStyle name="强调文字颜色 6 2 4" xfId="4689"/>
    <cellStyle name="强调文字颜色 6 2 4 2" xfId="4690"/>
    <cellStyle name="强调文字颜色 6 2 4 2 2" xfId="4691"/>
    <cellStyle name="强调文字颜色 6 2 4 3" xfId="4692"/>
    <cellStyle name="强调文字颜色 6 2 5 2" xfId="4693"/>
    <cellStyle name="强调文字颜色 6 2 6" xfId="4694"/>
    <cellStyle name="强调文字颜色 6 2 7" xfId="4695"/>
    <cellStyle name="强调文字颜色 6 3" xfId="4696"/>
    <cellStyle name="强调文字颜色 6 3 2" xfId="4697"/>
    <cellStyle name="强调文字颜色 6 3 2 2" xfId="4698"/>
    <cellStyle name="强调文字颜色 6 3 2 2 2" xfId="4699"/>
    <cellStyle name="强调文字颜色 6 3 2 2 2 2" xfId="4700"/>
    <cellStyle name="强调文字颜色 6 3 2 2 3" xfId="4701"/>
    <cellStyle name="强调文字颜色 6 3 2 3" xfId="4702"/>
    <cellStyle name="强调文字颜色 6 3 2 3 2" xfId="4703"/>
    <cellStyle name="强调文字颜色 6 3 2 4" xfId="4704"/>
    <cellStyle name="强调文字颜色 6 3 3" xfId="4705"/>
    <cellStyle name="强调文字颜色 6 3 3 2" xfId="4706"/>
    <cellStyle name="强调文字颜色 6 3 3 2 2" xfId="4707"/>
    <cellStyle name="强调文字颜色 6 3 3 3" xfId="4708"/>
    <cellStyle name="强调文字颜色 6 3 4" xfId="4709"/>
    <cellStyle name="强调文字颜色 6 3 4 2" xfId="4710"/>
    <cellStyle name="强调文字颜色 6 4" xfId="4711"/>
    <cellStyle name="强调文字颜色 6 4 2" xfId="4712"/>
    <cellStyle name="强调文字颜色 6 4 2 2" xfId="4713"/>
    <cellStyle name="强调文字颜色 6 4 2 2 2" xfId="4714"/>
    <cellStyle name="强调文字颜色 6 4 2 3" xfId="4715"/>
    <cellStyle name="强调文字颜色 6 4 3" xfId="4716"/>
    <cellStyle name="强调文字颜色 6 4 3 2" xfId="4717"/>
    <cellStyle name="强调文字颜色 6 4 4" xfId="4718"/>
    <cellStyle name="强调文字颜色 6 5" xfId="4719"/>
    <cellStyle name="强调文字颜色 6 5 2" xfId="4720"/>
    <cellStyle name="强调文字颜色 6 5 2 2" xfId="4721"/>
    <cellStyle name="强调文字颜色 6 5 2 2 2" xfId="4722"/>
    <cellStyle name="强调文字颜色 6 5 2 3" xfId="4723"/>
    <cellStyle name="强调文字颜色 6 5 3" xfId="4724"/>
    <cellStyle name="强调文字颜色 6 5 3 2" xfId="4725"/>
    <cellStyle name="强调文字颜色 6 5 4" xfId="4726"/>
    <cellStyle name="强调文字颜色 6 6" xfId="4727"/>
    <cellStyle name="强调文字颜色 6 6 2" xfId="4728"/>
    <cellStyle name="强调文字颜色 6 6 2 2" xfId="4729"/>
    <cellStyle name="强调文字颜色 6 6 3" xfId="4730"/>
    <cellStyle name="强调文字颜色 6 7" xfId="4731"/>
    <cellStyle name="强调文字颜色 6 7 2" xfId="4732"/>
    <cellStyle name="强调文字颜色 6 8" xfId="4733"/>
    <cellStyle name="强调文字颜色 6 9" xfId="4734"/>
    <cellStyle name="适中 2" xfId="4735"/>
    <cellStyle name="适中 2 2" xfId="4736"/>
    <cellStyle name="适中 2 2 2" xfId="4737"/>
    <cellStyle name="适中 2 2 2 2" xfId="4738"/>
    <cellStyle name="适中 2 2 2 2 2" xfId="4739"/>
    <cellStyle name="适中 2 2 2 3" xfId="4740"/>
    <cellStyle name="适中 2 2 3" xfId="4741"/>
    <cellStyle name="适中 2 2 3 2" xfId="4742"/>
    <cellStyle name="适中 2 2 4" xfId="4743"/>
    <cellStyle name="适中 2 3" xfId="4744"/>
    <cellStyle name="适中 2 3 2" xfId="4745"/>
    <cellStyle name="适中 2 3 2 2" xfId="4746"/>
    <cellStyle name="适中 2 3 3" xfId="4747"/>
    <cellStyle name="适中 2 4" xfId="4748"/>
    <cellStyle name="适中 2 4 2" xfId="4749"/>
    <cellStyle name="适中 2 5" xfId="4750"/>
    <cellStyle name="适中 3" xfId="4751"/>
    <cellStyle name="适中 3 2" xfId="4752"/>
    <cellStyle name="适中 3 2 2" xfId="4753"/>
    <cellStyle name="适中 3 2 2 3" xfId="4754"/>
    <cellStyle name="适中 3 2 3" xfId="4755"/>
    <cellStyle name="适中 3 2 3 2" xfId="4756"/>
    <cellStyle name="适中 3 2 4" xfId="4757"/>
    <cellStyle name="适中 3 3" xfId="4758"/>
    <cellStyle name="适中 3 3 2" xfId="4759"/>
    <cellStyle name="适中 3 3 2 2" xfId="4760"/>
    <cellStyle name="适中 3 3 3" xfId="4761"/>
    <cellStyle name="适中 3 4" xfId="4762"/>
    <cellStyle name="适中 3 4 2" xfId="4763"/>
    <cellStyle name="适中 3 5" xfId="4764"/>
    <cellStyle name="适中 4" xfId="4765"/>
    <cellStyle name="适中 4 2" xfId="4766"/>
    <cellStyle name="适中 4 2 2" xfId="4767"/>
    <cellStyle name="适中 4 2 2 2" xfId="4768"/>
    <cellStyle name="适中 4 2 3" xfId="4769"/>
    <cellStyle name="适中 4 3" xfId="4770"/>
    <cellStyle name="适中 4 3 2" xfId="4771"/>
    <cellStyle name="适中 4 4" xfId="4772"/>
    <cellStyle name="适中 5" xfId="4773"/>
    <cellStyle name="适中 5 2" xfId="4774"/>
    <cellStyle name="适中 5 2 2" xfId="4775"/>
    <cellStyle name="适中 5 2 2 2" xfId="4776"/>
    <cellStyle name="适中 5 2 3" xfId="4777"/>
    <cellStyle name="适中 5 3" xfId="4778"/>
    <cellStyle name="适中 5 3 2" xfId="4779"/>
    <cellStyle name="适中 5 4" xfId="4780"/>
    <cellStyle name="适中 6 2" xfId="4781"/>
    <cellStyle name="适中 6 2 2" xfId="4782"/>
    <cellStyle name="适中 6 3" xfId="4783"/>
    <cellStyle name="适中 7" xfId="4784"/>
    <cellStyle name="适中 7 2" xfId="4785"/>
    <cellStyle name="适中 8" xfId="4786"/>
    <cellStyle name="输出 2" xfId="4787"/>
    <cellStyle name="输出 2 2" xfId="4788"/>
    <cellStyle name="输出 2 2 2" xfId="4789"/>
    <cellStyle name="输出 2 2 2 2" xfId="4790"/>
    <cellStyle name="输出 2 2 2 3" xfId="4791"/>
    <cellStyle name="输出 2 2 3" xfId="4792"/>
    <cellStyle name="输出 2 2 3 2" xfId="4793"/>
    <cellStyle name="输出 2 2 4" xfId="4794"/>
    <cellStyle name="输出 2 3" xfId="4795"/>
    <cellStyle name="输出 2 3 2" xfId="4796"/>
    <cellStyle name="输出 2 3 2 2" xfId="4797"/>
    <cellStyle name="输出 2 3 2 2 2" xfId="4798"/>
    <cellStyle name="输出 2 3 3" xfId="4799"/>
    <cellStyle name="输出 2 3 3 2" xfId="4800"/>
    <cellStyle name="输出 2 4" xfId="4801"/>
    <cellStyle name="输出 2 4 2" xfId="4802"/>
    <cellStyle name="输出 2 4 2 2" xfId="4803"/>
    <cellStyle name="输出 2 4 3" xfId="4804"/>
    <cellStyle name="输出 2 5" xfId="4805"/>
    <cellStyle name="输出 2 5 2" xfId="4806"/>
    <cellStyle name="输出 2 6" xfId="4807"/>
    <cellStyle name="输出 2 7" xfId="4808"/>
    <cellStyle name="输出 3" xfId="4809"/>
    <cellStyle name="输出 3 2" xfId="4810"/>
    <cellStyle name="输出 3 2 2" xfId="4811"/>
    <cellStyle name="输出 3 2 2 2" xfId="4812"/>
    <cellStyle name="输出 3 2 2 2 2" xfId="4813"/>
    <cellStyle name="输出 3 2 3" xfId="4814"/>
    <cellStyle name="输出 3 2 3 2" xfId="4815"/>
    <cellStyle name="输出 3 2 4" xfId="4816"/>
    <cellStyle name="输出 3 3" xfId="4817"/>
    <cellStyle name="输出 3 3 2" xfId="4818"/>
    <cellStyle name="输出 3 3 2 2" xfId="4819"/>
    <cellStyle name="输出 3 3 3" xfId="4820"/>
    <cellStyle name="输出 3 4" xfId="4821"/>
    <cellStyle name="输出 3 4 2" xfId="4822"/>
    <cellStyle name="输出 3 5" xfId="4823"/>
    <cellStyle name="输出 4" xfId="4824"/>
    <cellStyle name="输出 4 2" xfId="4825"/>
    <cellStyle name="输出 4 2 2" xfId="4826"/>
    <cellStyle name="输出 4 2 2 2" xfId="4827"/>
    <cellStyle name="输出 4 2 3" xfId="4828"/>
    <cellStyle name="输出 4 3" xfId="4829"/>
    <cellStyle name="输出 4 3 2" xfId="4830"/>
    <cellStyle name="输出 4 4" xfId="4831"/>
    <cellStyle name="输出 5" xfId="4832"/>
    <cellStyle name="输出 5 2" xfId="4833"/>
    <cellStyle name="输出 5 2 2" xfId="4834"/>
    <cellStyle name="输出 5 2 2 2" xfId="4835"/>
    <cellStyle name="输出 5 2 3" xfId="4836"/>
    <cellStyle name="输出 5 3" xfId="4837"/>
    <cellStyle name="输出 5 3 2" xfId="4838"/>
    <cellStyle name="输出 5 4" xfId="4839"/>
    <cellStyle name="输入 2 2 2" xfId="4840"/>
    <cellStyle name="输入 2 2 2 2" xfId="4841"/>
    <cellStyle name="输入 2 2 2 2 2" xfId="4842"/>
    <cellStyle name="输入 2 2 3" xfId="4843"/>
    <cellStyle name="输入 2 2 3 2" xfId="4844"/>
    <cellStyle name="输入 2 2 4" xfId="4845"/>
    <cellStyle name="输入 2 3" xfId="4846"/>
    <cellStyle name="输入 2 3 2" xfId="4847"/>
    <cellStyle name="输入 2 3 2 2" xfId="4848"/>
    <cellStyle name="输入 2 3 3" xfId="4849"/>
    <cellStyle name="输入 2 4" xfId="4850"/>
    <cellStyle name="输入 2 4 2" xfId="4851"/>
    <cellStyle name="输入 3 2" xfId="4852"/>
    <cellStyle name="输入 3 2 2" xfId="4853"/>
    <cellStyle name="输入 3 2 2 2" xfId="4854"/>
    <cellStyle name="输入 3 2 2 2 2" xfId="4855"/>
    <cellStyle name="输入 3 2 2 3" xfId="4856"/>
    <cellStyle name="输入 3 2 3" xfId="4857"/>
    <cellStyle name="输入 3 2 3 2" xfId="4858"/>
    <cellStyle name="输入 3 2 4" xfId="4859"/>
    <cellStyle name="输入 3 3" xfId="4860"/>
    <cellStyle name="输入 3 3 2 2" xfId="4861"/>
    <cellStyle name="输入 3 3 3" xfId="4862"/>
    <cellStyle name="输入 3 4" xfId="4863"/>
    <cellStyle name="输入 3 4 2" xfId="4864"/>
    <cellStyle name="输入 4" xfId="4865"/>
    <cellStyle name="输入 4 2" xfId="4866"/>
    <cellStyle name="输入 4 2 2" xfId="4867"/>
    <cellStyle name="输入 4 2 2 2" xfId="4868"/>
    <cellStyle name="输入 4 2 3" xfId="4869"/>
    <cellStyle name="输入 4 3" xfId="4870"/>
    <cellStyle name="输入 4 3 2" xfId="4871"/>
    <cellStyle name="输入 4 4" xfId="4872"/>
    <cellStyle name="输入 5" xfId="4873"/>
    <cellStyle name="输入 5 2" xfId="4874"/>
    <cellStyle name="输入 5 2 2" xfId="4875"/>
    <cellStyle name="输入 6 3" xfId="4876"/>
    <cellStyle name="输入 5 2 2 2" xfId="4877"/>
    <cellStyle name="输入 5 2 3" xfId="4878"/>
    <cellStyle name="输入 5 3" xfId="4879"/>
    <cellStyle name="输入 5 3 2" xfId="4880"/>
    <cellStyle name="注释 4" xfId="4881"/>
    <cellStyle name="输入 5 4" xfId="4882"/>
    <cellStyle name="输入 6" xfId="4883"/>
    <cellStyle name="输入 6 2" xfId="4884"/>
    <cellStyle name="输入 6 2 2" xfId="4885"/>
    <cellStyle name="输入 7" xfId="4886"/>
    <cellStyle name="输入 7 2" xfId="4887"/>
    <cellStyle name="注释 3" xfId="4888"/>
    <cellStyle name="输入 8" xfId="4889"/>
    <cellStyle name="数字" xfId="4890"/>
    <cellStyle name="数字 2" xfId="4891"/>
    <cellStyle name="数字 2 2" xfId="4892"/>
    <cellStyle name="数字 2 2 2" xfId="4893"/>
    <cellStyle name="数字 2 2 2 2" xfId="4894"/>
    <cellStyle name="数字 2 2 3" xfId="4895"/>
    <cellStyle name="数字 2 3" xfId="4896"/>
    <cellStyle name="数字 2 3 2" xfId="4897"/>
    <cellStyle name="数字 2 4" xfId="4898"/>
    <cellStyle name="数字 3" xfId="4899"/>
    <cellStyle name="数字 3 2" xfId="4900"/>
    <cellStyle name="数字 3 2 2" xfId="4901"/>
    <cellStyle name="数字 3 3" xfId="4902"/>
    <cellStyle name="数字 4" xfId="4903"/>
    <cellStyle name="数字 4 2" xfId="4904"/>
    <cellStyle name="数字 5" xfId="4905"/>
    <cellStyle name="未定义" xfId="4906"/>
    <cellStyle name="未定义 2" xfId="4907"/>
    <cellStyle name="小数 2" xfId="4908"/>
    <cellStyle name="小数 2 2" xfId="4909"/>
    <cellStyle name="小数 2 2 2" xfId="4910"/>
    <cellStyle name="小数 2 2 2 2" xfId="4911"/>
    <cellStyle name="小数 2 2 3" xfId="4912"/>
    <cellStyle name="小数 2 3" xfId="4913"/>
    <cellStyle name="小数 2 3 2" xfId="4914"/>
    <cellStyle name="小数 2 4" xfId="4915"/>
    <cellStyle name="小数 3" xfId="4916"/>
    <cellStyle name="小数 3 2" xfId="4917"/>
    <cellStyle name="小数 3 2 2" xfId="4918"/>
    <cellStyle name="小数 3 3" xfId="4919"/>
    <cellStyle name="样式 1 2" xfId="4920"/>
    <cellStyle name="着色 1" xfId="4921"/>
    <cellStyle name="着色 1 2" xfId="4922"/>
    <cellStyle name="着色 2" xfId="4923"/>
    <cellStyle name="着色 2 2" xfId="4924"/>
    <cellStyle name="着色 3" xfId="4925"/>
    <cellStyle name="着色 3 2" xfId="4926"/>
    <cellStyle name="着色 4" xfId="4927"/>
    <cellStyle name="着色 4 2" xfId="4928"/>
    <cellStyle name="着色 5" xfId="4929"/>
    <cellStyle name="着色 5 2" xfId="4930"/>
    <cellStyle name="着色 6" xfId="4931"/>
    <cellStyle name="着色 6 2" xfId="4932"/>
    <cellStyle name="寘嬫愗傝 [0.00]_Region Orders (2)" xfId="4933"/>
    <cellStyle name="注释 10" xfId="4934"/>
    <cellStyle name="注释 2" xfId="4935"/>
    <cellStyle name="注释 2 2" xfId="4936"/>
    <cellStyle name="注释 2 2 2" xfId="4937"/>
    <cellStyle name="注释 2 2 2 2" xfId="4938"/>
    <cellStyle name="注释 2 2 2 2 2" xfId="4939"/>
    <cellStyle name="注释 2 2 2 3" xfId="4940"/>
    <cellStyle name="注释 2 2 3" xfId="4941"/>
    <cellStyle name="注释 2 2 3 2" xfId="4942"/>
    <cellStyle name="注释 2 2 3 3" xfId="4943"/>
    <cellStyle name="注释 2 2 4" xfId="4944"/>
    <cellStyle name="注释 2 2 5" xfId="4945"/>
    <cellStyle name="注释 2 3" xfId="4946"/>
    <cellStyle name="注释 2 3 2" xfId="4947"/>
    <cellStyle name="注释 2 3 2 2" xfId="4948"/>
    <cellStyle name="注释 2 3 3" xfId="4949"/>
    <cellStyle name="注释 2 3 4" xfId="4950"/>
    <cellStyle name="注释 2 4" xfId="4951"/>
    <cellStyle name="注释 2 4 2" xfId="4952"/>
    <cellStyle name="注释 2 5" xfId="4953"/>
    <cellStyle name="注释 3 2" xfId="4954"/>
    <cellStyle name="注释 3 2 2" xfId="4955"/>
    <cellStyle name="注释 3 2 2 2" xfId="4956"/>
    <cellStyle name="注释 3 2 2 2 2" xfId="4957"/>
    <cellStyle name="注释 3 2 2 3" xfId="4958"/>
    <cellStyle name="注释 3 2 3" xfId="4959"/>
    <cellStyle name="注释 3 2 3 2" xfId="4960"/>
    <cellStyle name="注释 3 2 4" xfId="4961"/>
    <cellStyle name="注释 3 3" xfId="4962"/>
    <cellStyle name="注释 3 3 2" xfId="4963"/>
    <cellStyle name="注释 3 3 2 2" xfId="4964"/>
    <cellStyle name="注释 3 3 3" xfId="4965"/>
    <cellStyle name="注释 3 4" xfId="4966"/>
    <cellStyle name="注释 3 4 2" xfId="4967"/>
    <cellStyle name="注释 3 5" xfId="4968"/>
    <cellStyle name="注释 4 2" xfId="4969"/>
    <cellStyle name="注释 4 2 2" xfId="4970"/>
    <cellStyle name="注释 4 2 2 2" xfId="4971"/>
    <cellStyle name="注释 4 2 3" xfId="4972"/>
    <cellStyle name="注释 4 3" xfId="4973"/>
    <cellStyle name="注释 4 3 2" xfId="4974"/>
    <cellStyle name="注释 4 4" xfId="4975"/>
    <cellStyle name="注释 5" xfId="4976"/>
    <cellStyle name="注释 5 2" xfId="4977"/>
    <cellStyle name="注释 5 2 2" xfId="4978"/>
    <cellStyle name="注释 5 2 2 2" xfId="4979"/>
    <cellStyle name="注释 5 2 3" xfId="4980"/>
    <cellStyle name="注释 5 3" xfId="4981"/>
    <cellStyle name="注释 5 3 2" xfId="4982"/>
    <cellStyle name="注释 5 4" xfId="4983"/>
    <cellStyle name="注释 6 2" xfId="4984"/>
    <cellStyle name="注释 6 2 2" xfId="4985"/>
    <cellStyle name="注释 6 3" xfId="4986"/>
    <cellStyle name="注释 7" xfId="4987"/>
    <cellStyle name="注释 7 2" xfId="4988"/>
    <cellStyle name="注释 8" xfId="4989"/>
    <cellStyle name="注释 9" xfId="4990"/>
  </cellStyles>
  <dxfs count="6">
    <dxf>
      <font>
        <b/>
        <i val="0"/>
      </font>
    </dxf>
    <dxf>
      <font>
        <b val="0"/>
        <i val="0"/>
        <color indexed="10"/>
      </font>
    </dxf>
    <dxf>
      <font>
        <b/>
        <i val="0"/>
      </font>
    </dxf>
    <dxf>
      <font>
        <b val="0"/>
        <i val="0"/>
        <color indexed="10"/>
      </font>
    </dxf>
    <dxf>
      <font>
        <b/>
        <i val="0"/>
      </font>
    </dxf>
    <dxf>
      <font>
        <b/>
        <i val="0"/>
      </font>
    </dxf>
  </dxf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5.xml"/><Relationship Id="rId30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3.xml"/><Relationship Id="rId28" Type="http://schemas.openxmlformats.org/officeDocument/2006/relationships/externalLink" Target="externalLinks/externalLink2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: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: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:\10.52.0.117\Budgetserver\&#39044;&#31639;&#21496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:/Documents%20and%20Settings/Administrator/&#26700;&#38754;/&#26032;&#24314;&#25991;&#20214;&#22841;/&#25919;&#24220;&#20538;&#21153;&#20313;&#39069;&#21644;&#38480;&#39069;&#24773;&#20917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全区一般债务"/>
      <sheetName val="本级一般债务"/>
      <sheetName val="全区专项债务"/>
      <sheetName val="本级专项债务"/>
    </sheetNames>
    <definedNames>
      <definedName name="hhhh" refersTo="='#REF!'!#REF!" sheetId="1"/>
      <definedName name="UU" refersTo="='#REF!'!#REF!" sheetId="1"/>
      <definedName name="UU" refersTo="='#REF!'!#REF!"/>
      <definedName name="YY" refersTo="='#REF!'!#REF!"/>
      <definedName name="福州" refersTo="='#REF!'!#REF!" sheetId="1"/>
      <definedName name="生产列4" refersTo="='#REF!'!#REF!" sheetId="1"/>
      <definedName name="生产列4" refersTo="='#REF!'!#REF!"/>
      <definedName name="生产列9" refersTo="='#REF!'!#REF!"/>
      <definedName name="生产期16" refersTo="='#REF!'!#REF!"/>
      <definedName name="生产期17" refersTo="='#REF!'!#REF!" sheetId="1"/>
      <definedName name="生产期17" refersTo="='#REF!'!#REF!" sheetId="3"/>
      <definedName name="生产期19" refersTo="='#REF!'!#REF!" sheetId="3"/>
      <definedName name="生产期2" refersTo="='#REF!'!#REF!" sheetId="3"/>
      <definedName name="生产期5" refersTo="='#REF!'!#REF!" sheetId="1"/>
      <definedName name="生产期6" refersTo="='#REF!'!#REF!"/>
      <definedName name="生产期7" refersTo="='#REF!'!#REF!" sheetId="3"/>
      <definedName name="database3" refersTo="='#REF!'!#REF!"/>
      <definedName name="kkkk" refersTo="='#REF!'!#REF!"/>
      <definedName name="全额差额比例" refersTo="='D:\10.52.0.117\DBSERVER\预算司\共享数据\历年决算\1996年\1996年省报决算\[2021湖北省.xls]C01-1'!#REF!"/>
      <definedName name="生产列11" refersTo="='#REF!'!#REF!"/>
      <definedName name="生产列15" refersTo="='#REF!'!#REF!"/>
      <definedName name="生产列16" refersTo="='#REF!'!#REF!"/>
      <definedName name="生产列19" refersTo="='#REF!'!#REF!"/>
      <definedName name="生产列7" refersTo="='#REF!'!#REF!"/>
      <definedName name="生产期16" refersTo="='#REF!'!#REF!"/>
      <definedName name="生产期17" refersTo="='#REF!'!#REF!"/>
      <definedName name="生产期19" refersTo="='#REF!'!#REF!"/>
      <definedName name="生产期2" refersTo="='#REF!'!#REF!"/>
      <definedName name="生产期4" refersTo="='#REF!'!#REF!"/>
      <definedName name="生产期8" refersTo="='#REF!'!#REF!"/>
      <definedName name="生产期9" refersTo="='#REF!'!#REF!"/>
      <definedName name="体制上解" refersTo="='#REF!'!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29"/>
  <sheetViews>
    <sheetView zoomScale="70" zoomScaleNormal="70" workbookViewId="0">
      <selection activeCell="C11" sqref="C11"/>
    </sheetView>
  </sheetViews>
  <sheetFormatPr defaultColWidth="9" defaultRowHeight="14.25" outlineLevelCol="2"/>
  <cols>
    <col min="1" max="1" width="13.6" style="207" customWidth="1"/>
    <col min="2" max="2" width="4.1" style="208" customWidth="1"/>
    <col min="3" max="3" width="91.4" style="207" customWidth="1"/>
    <col min="4" max="16384" width="9" style="207"/>
  </cols>
  <sheetData>
    <row r="1" ht="36.6" customHeight="1" spans="2:2">
      <c r="B1" s="209" t="s">
        <v>0</v>
      </c>
    </row>
    <row r="2" s="205" customFormat="1" ht="43.95" customHeight="1" spans="1:3">
      <c r="A2" s="210" t="s">
        <v>1</v>
      </c>
      <c r="B2" s="211"/>
      <c r="C2" s="211"/>
    </row>
    <row r="3" ht="15.6" customHeight="1" spans="2:3">
      <c r="B3" s="212"/>
      <c r="C3" s="212"/>
    </row>
    <row r="4" s="206" customFormat="1" ht="34.8" customHeight="1" spans="2:3">
      <c r="B4" s="213"/>
      <c r="C4" s="213"/>
    </row>
    <row r="5" ht="33" customHeight="1" spans="2:3">
      <c r="B5" s="214" t="s">
        <v>2</v>
      </c>
      <c r="C5" s="215" t="s">
        <v>3</v>
      </c>
    </row>
    <row r="6" ht="33" customHeight="1" spans="2:3">
      <c r="B6" s="214" t="s">
        <v>4</v>
      </c>
      <c r="C6" s="215" t="s">
        <v>5</v>
      </c>
    </row>
    <row r="7" ht="33" customHeight="1" spans="2:3">
      <c r="B7" s="214" t="s">
        <v>6</v>
      </c>
      <c r="C7" s="215" t="s">
        <v>7</v>
      </c>
    </row>
    <row r="8" ht="33" customHeight="1" spans="2:3">
      <c r="B8" s="214" t="s">
        <v>8</v>
      </c>
      <c r="C8" s="215" t="s">
        <v>9</v>
      </c>
    </row>
    <row r="9" ht="33" customHeight="1" spans="2:3">
      <c r="B9" s="214" t="s">
        <v>10</v>
      </c>
      <c r="C9" s="215" t="s">
        <v>11</v>
      </c>
    </row>
    <row r="10" ht="33" customHeight="1" spans="2:3">
      <c r="B10" s="214" t="s">
        <v>12</v>
      </c>
      <c r="C10" s="215" t="s">
        <v>13</v>
      </c>
    </row>
    <row r="11" ht="33" customHeight="1" spans="2:3">
      <c r="B11" s="214" t="s">
        <v>14</v>
      </c>
      <c r="C11" s="215" t="s">
        <v>15</v>
      </c>
    </row>
    <row r="12" ht="33" customHeight="1" spans="2:3">
      <c r="B12" s="214" t="s">
        <v>16</v>
      </c>
      <c r="C12" s="215" t="s">
        <v>17</v>
      </c>
    </row>
    <row r="13" ht="33" customHeight="1" spans="2:3">
      <c r="B13" s="214" t="s">
        <v>18</v>
      </c>
      <c r="C13" s="215" t="s">
        <v>19</v>
      </c>
    </row>
    <row r="14" ht="33" customHeight="1" spans="2:3">
      <c r="B14" s="214" t="s">
        <v>20</v>
      </c>
      <c r="C14" s="215" t="s">
        <v>21</v>
      </c>
    </row>
    <row r="15" ht="33" customHeight="1" spans="2:3">
      <c r="B15" s="214" t="s">
        <v>22</v>
      </c>
      <c r="C15" s="215" t="s">
        <v>23</v>
      </c>
    </row>
    <row r="16" ht="33" customHeight="1" spans="2:3">
      <c r="B16" s="214" t="s">
        <v>24</v>
      </c>
      <c r="C16" s="215" t="s">
        <v>25</v>
      </c>
    </row>
    <row r="17" ht="33" customHeight="1" spans="2:3">
      <c r="B17" s="214" t="s">
        <v>26</v>
      </c>
      <c r="C17" s="215" t="s">
        <v>27</v>
      </c>
    </row>
    <row r="18" ht="33" customHeight="1" spans="2:3">
      <c r="B18" s="214" t="s">
        <v>28</v>
      </c>
      <c r="C18" s="215" t="s">
        <v>29</v>
      </c>
    </row>
    <row r="19" ht="33" customHeight="1" spans="2:3">
      <c r="B19" s="214" t="s">
        <v>30</v>
      </c>
      <c r="C19" s="215" t="s">
        <v>31</v>
      </c>
    </row>
    <row r="20" ht="33" customHeight="1" spans="2:3">
      <c r="B20" s="214" t="s">
        <v>32</v>
      </c>
      <c r="C20" s="215" t="s">
        <v>33</v>
      </c>
    </row>
    <row r="21" ht="33" customHeight="1" spans="2:3">
      <c r="B21" s="214" t="s">
        <v>34</v>
      </c>
      <c r="C21" s="215" t="s">
        <v>35</v>
      </c>
    </row>
    <row r="22" ht="33" customHeight="1" spans="2:3">
      <c r="B22" s="214" t="s">
        <v>36</v>
      </c>
      <c r="C22" s="215" t="s">
        <v>37</v>
      </c>
    </row>
    <row r="23" ht="33" customHeight="1" spans="2:3">
      <c r="B23" s="214" t="s">
        <v>38</v>
      </c>
      <c r="C23" s="215" t="s">
        <v>39</v>
      </c>
    </row>
    <row r="24" ht="33" customHeight="1" spans="2:3">
      <c r="B24" s="214" t="s">
        <v>40</v>
      </c>
      <c r="C24" s="215" t="s">
        <v>41</v>
      </c>
    </row>
    <row r="25" ht="33" customHeight="1" spans="2:3">
      <c r="B25" s="214" t="s">
        <v>42</v>
      </c>
      <c r="C25" s="215" t="s">
        <v>43</v>
      </c>
    </row>
    <row r="26" ht="33" customHeight="1" spans="2:3">
      <c r="B26" s="214" t="s">
        <v>44</v>
      </c>
      <c r="C26" s="215" t="s">
        <v>45</v>
      </c>
    </row>
    <row r="27" ht="33" customHeight="1" spans="2:3">
      <c r="B27" s="214" t="s">
        <v>46</v>
      </c>
      <c r="C27" s="215" t="s">
        <v>47</v>
      </c>
    </row>
    <row r="28" ht="33" customHeight="1" spans="2:3">
      <c r="B28" s="214" t="s">
        <v>48</v>
      </c>
      <c r="C28" s="215" t="s">
        <v>49</v>
      </c>
    </row>
    <row r="29" ht="33" customHeight="1" spans="2:3">
      <c r="B29" s="214" t="s">
        <v>50</v>
      </c>
      <c r="C29" s="215" t="s">
        <v>51</v>
      </c>
    </row>
  </sheetData>
  <mergeCells count="3">
    <mergeCell ref="A2:C2"/>
    <mergeCell ref="B3:C3"/>
    <mergeCell ref="B4:C4"/>
  </mergeCells>
  <printOptions horizontalCentered="1"/>
  <pageMargins left="0.235416666666667" right="0.235416666666667" top="0.747916666666667" bottom="0.747916666666667" header="0.313888888888889" footer="0.313888888888889"/>
  <pageSetup paperSize="9" scale="85" fitToHeight="0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8"/>
  <sheetViews>
    <sheetView workbookViewId="0">
      <selection activeCell="A1" sqref="A1"/>
    </sheetView>
  </sheetViews>
  <sheetFormatPr defaultColWidth="9" defaultRowHeight="14.25" outlineLevelCol="5"/>
  <cols>
    <col min="1" max="1" width="39" customWidth="1"/>
    <col min="2" max="2" width="10.6" customWidth="1"/>
    <col min="3" max="3" width="10.2" customWidth="1"/>
    <col min="4" max="4" width="12.1" customWidth="1"/>
    <col min="5" max="5" width="12.7" customWidth="1"/>
  </cols>
  <sheetData>
    <row r="1" spans="1:1">
      <c r="A1" s="80" t="s">
        <v>781</v>
      </c>
    </row>
    <row r="2" ht="20.25" spans="1:5">
      <c r="A2" s="81" t="s">
        <v>782</v>
      </c>
      <c r="B2" s="81"/>
      <c r="C2" s="81"/>
      <c r="D2" s="81"/>
      <c r="E2" s="81"/>
    </row>
    <row r="3" spans="1:5">
      <c r="A3" s="82"/>
      <c r="B3" s="83"/>
      <c r="E3" s="84" t="s">
        <v>54</v>
      </c>
    </row>
    <row r="4" ht="27" spans="1:5">
      <c r="A4" s="85" t="s">
        <v>783</v>
      </c>
      <c r="B4" s="86" t="s">
        <v>56</v>
      </c>
      <c r="C4" s="87" t="s">
        <v>57</v>
      </c>
      <c r="D4" s="87" t="s">
        <v>58</v>
      </c>
      <c r="E4" s="87" t="s">
        <v>59</v>
      </c>
    </row>
    <row r="5" ht="25.8" customHeight="1" spans="1:5">
      <c r="A5" s="115" t="s">
        <v>784</v>
      </c>
      <c r="B5" s="116"/>
      <c r="C5" s="116"/>
      <c r="D5" s="116"/>
      <c r="E5" s="102"/>
    </row>
    <row r="6" ht="25.8" customHeight="1" spans="1:5">
      <c r="A6" s="115" t="s">
        <v>785</v>
      </c>
      <c r="B6" s="116"/>
      <c r="C6" s="116"/>
      <c r="D6" s="116"/>
      <c r="E6" s="102"/>
    </row>
    <row r="7" ht="25.8" customHeight="1" spans="1:5">
      <c r="A7" s="115" t="s">
        <v>786</v>
      </c>
      <c r="B7" s="116"/>
      <c r="C7" s="116"/>
      <c r="D7" s="116"/>
      <c r="E7" s="102"/>
    </row>
    <row r="8" ht="25.8" customHeight="1" spans="1:5">
      <c r="A8" s="115" t="s">
        <v>787</v>
      </c>
      <c r="B8" s="116"/>
      <c r="C8" s="116"/>
      <c r="D8" s="116"/>
      <c r="E8" s="102"/>
    </row>
    <row r="9" ht="25.8" customHeight="1" spans="1:5">
      <c r="A9" s="115" t="s">
        <v>788</v>
      </c>
      <c r="B9" s="91"/>
      <c r="C9" s="91"/>
      <c r="D9" s="91"/>
      <c r="E9" s="102"/>
    </row>
    <row r="10" ht="25.8" customHeight="1" spans="1:6">
      <c r="A10" s="115" t="s">
        <v>789</v>
      </c>
      <c r="B10" s="91">
        <v>500000</v>
      </c>
      <c r="C10" s="91">
        <v>396389</v>
      </c>
      <c r="D10" s="100">
        <f>C10/B10*100</f>
        <v>79.28</v>
      </c>
      <c r="E10" s="102">
        <v>125.81</v>
      </c>
      <c r="F10" s="114"/>
    </row>
    <row r="11" ht="25.8" customHeight="1" spans="1:6">
      <c r="A11" s="115" t="s">
        <v>790</v>
      </c>
      <c r="B11" s="91"/>
      <c r="C11" s="91"/>
      <c r="D11" s="100"/>
      <c r="E11" s="102"/>
      <c r="F11" s="114"/>
    </row>
    <row r="12" ht="25.8" customHeight="1" spans="1:6">
      <c r="A12" s="115" t="s">
        <v>791</v>
      </c>
      <c r="B12" s="91"/>
      <c r="C12" s="91"/>
      <c r="D12" s="100"/>
      <c r="E12" s="102"/>
      <c r="F12" s="114"/>
    </row>
    <row r="13" ht="25.8" customHeight="1" spans="1:6">
      <c r="A13" s="115" t="s">
        <v>792</v>
      </c>
      <c r="B13" s="91">
        <v>3000</v>
      </c>
      <c r="C13" s="91">
        <v>5171</v>
      </c>
      <c r="D13" s="100">
        <f>C13/B13*100</f>
        <v>172.37</v>
      </c>
      <c r="E13" s="102">
        <v>2679.27</v>
      </c>
      <c r="F13" s="114"/>
    </row>
    <row r="14" ht="25.8" customHeight="1" spans="1:6">
      <c r="A14" s="115" t="s">
        <v>793</v>
      </c>
      <c r="B14" s="91"/>
      <c r="C14" s="91"/>
      <c r="D14" s="100"/>
      <c r="E14" s="102"/>
      <c r="F14" s="114"/>
    </row>
    <row r="15" ht="25.8" customHeight="1" spans="1:6">
      <c r="A15" s="115" t="s">
        <v>794</v>
      </c>
      <c r="B15" s="91"/>
      <c r="C15" s="91"/>
      <c r="D15" s="100"/>
      <c r="E15" s="102"/>
      <c r="F15" s="114"/>
    </row>
    <row r="16" ht="25.8" customHeight="1" spans="1:6">
      <c r="A16" s="115" t="s">
        <v>795</v>
      </c>
      <c r="B16" s="91">
        <v>3085</v>
      </c>
      <c r="C16" s="91">
        <v>1635</v>
      </c>
      <c r="D16" s="100">
        <f>C16/B16*100</f>
        <v>53</v>
      </c>
      <c r="E16" s="102">
        <v>89.79</v>
      </c>
      <c r="F16" s="114"/>
    </row>
    <row r="17" ht="25.8" customHeight="1" spans="1:6">
      <c r="A17" s="115" t="s">
        <v>796</v>
      </c>
      <c r="B17" s="91"/>
      <c r="C17" s="91"/>
      <c r="D17" s="100"/>
      <c r="E17" s="102"/>
      <c r="F17" s="114"/>
    </row>
    <row r="18" ht="25.8" customHeight="1" spans="1:6">
      <c r="A18" s="115" t="s">
        <v>797</v>
      </c>
      <c r="B18" s="91"/>
      <c r="C18" s="91"/>
      <c r="D18" s="100"/>
      <c r="E18" s="102">
        <v>0</v>
      </c>
      <c r="F18" s="114"/>
    </row>
    <row r="19" ht="25.8" customHeight="1" spans="1:6">
      <c r="A19" s="115"/>
      <c r="B19" s="91"/>
      <c r="C19" s="91"/>
      <c r="D19" s="100"/>
      <c r="E19" s="102"/>
      <c r="F19" s="114"/>
    </row>
    <row r="20" ht="25.8" customHeight="1" spans="1:6">
      <c r="A20" s="85" t="s">
        <v>798</v>
      </c>
      <c r="B20" s="91">
        <v>506085</v>
      </c>
      <c r="C20" s="91">
        <v>403195</v>
      </c>
      <c r="D20" s="100">
        <f>C20/B20*100</f>
        <v>79.67</v>
      </c>
      <c r="E20" s="102">
        <v>127.12</v>
      </c>
      <c r="F20" s="114"/>
    </row>
    <row r="21" ht="25.8" customHeight="1" spans="1:6">
      <c r="A21" s="89" t="s">
        <v>799</v>
      </c>
      <c r="B21" s="91"/>
      <c r="C21" s="91"/>
      <c r="D21" s="100"/>
      <c r="E21" s="102"/>
      <c r="F21" s="114"/>
    </row>
    <row r="22" ht="25.8" customHeight="1" spans="1:5">
      <c r="A22" s="89" t="s">
        <v>800</v>
      </c>
      <c r="B22" s="91"/>
      <c r="C22" s="91"/>
      <c r="D22" s="100"/>
      <c r="E22" s="102"/>
    </row>
    <row r="23" ht="25.8" customHeight="1" spans="1:5">
      <c r="A23" s="96" t="s">
        <v>801</v>
      </c>
      <c r="B23" s="91">
        <v>1023</v>
      </c>
      <c r="C23" s="91">
        <v>2127</v>
      </c>
      <c r="D23" s="100">
        <f t="shared" ref="D21:D28" si="0">C23/B23*100</f>
        <v>207.92</v>
      </c>
      <c r="E23" s="102">
        <v>95.13</v>
      </c>
    </row>
    <row r="24" ht="25.8" customHeight="1" spans="1:5">
      <c r="A24" s="96" t="s">
        <v>802</v>
      </c>
      <c r="B24" s="91"/>
      <c r="C24" s="91"/>
      <c r="D24" s="100"/>
      <c r="E24" s="102"/>
    </row>
    <row r="25" ht="25.8" customHeight="1" spans="1:5">
      <c r="A25" s="96" t="s">
        <v>803</v>
      </c>
      <c r="B25" s="91">
        <v>16798</v>
      </c>
      <c r="C25" s="91">
        <v>18354</v>
      </c>
      <c r="D25" s="100">
        <f t="shared" si="0"/>
        <v>109.26</v>
      </c>
      <c r="E25" s="102">
        <v>36.94</v>
      </c>
    </row>
    <row r="26" ht="25.8" customHeight="1" spans="1:5">
      <c r="A26" s="91" t="s">
        <v>804</v>
      </c>
      <c r="B26" s="91"/>
      <c r="C26" s="91">
        <v>130</v>
      </c>
      <c r="D26" s="100"/>
      <c r="E26" s="102">
        <v>0.21</v>
      </c>
    </row>
    <row r="27" ht="25.8" customHeight="1" spans="1:5">
      <c r="A27" s="91" t="s">
        <v>805</v>
      </c>
      <c r="B27" s="91">
        <v>213300</v>
      </c>
      <c r="C27" s="91">
        <v>213300</v>
      </c>
      <c r="D27" s="100">
        <f t="shared" si="0"/>
        <v>100</v>
      </c>
      <c r="E27" s="102">
        <v>262.98</v>
      </c>
    </row>
    <row r="28" ht="25.8" customHeight="1" spans="1:5">
      <c r="A28" s="85" t="s">
        <v>86</v>
      </c>
      <c r="B28" s="91">
        <v>737206</v>
      </c>
      <c r="C28" s="91">
        <v>637106</v>
      </c>
      <c r="D28" s="100">
        <f t="shared" si="0"/>
        <v>86.42</v>
      </c>
      <c r="E28" s="102">
        <v>124.12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6" fitToHeight="0" orientation="portrait"/>
  <headerFooter>
    <oddFooter>&amp;C附表2-9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4"/>
  <sheetViews>
    <sheetView workbookViewId="0">
      <selection activeCell="A1" sqref="A1"/>
    </sheetView>
  </sheetViews>
  <sheetFormatPr defaultColWidth="9" defaultRowHeight="14.25" outlineLevelCol="4"/>
  <cols>
    <col min="1" max="1" width="27.4" customWidth="1"/>
    <col min="2" max="2" width="12.1" customWidth="1"/>
    <col min="3" max="3" width="10.6" customWidth="1"/>
    <col min="4" max="4" width="14.2" customWidth="1"/>
    <col min="5" max="5" width="14.4" customWidth="1"/>
  </cols>
  <sheetData>
    <row r="1" spans="1:1">
      <c r="A1" s="80" t="s">
        <v>806</v>
      </c>
    </row>
    <row r="2" ht="20.25" spans="1:5">
      <c r="A2" s="81" t="s">
        <v>807</v>
      </c>
      <c r="B2" s="81"/>
      <c r="C2" s="81"/>
      <c r="D2" s="81"/>
      <c r="E2" s="81"/>
    </row>
    <row r="3" spans="1:5">
      <c r="A3" s="82"/>
      <c r="B3" s="83"/>
      <c r="E3" s="84" t="s">
        <v>54</v>
      </c>
    </row>
    <row r="4" ht="27" spans="1:5">
      <c r="A4" s="101" t="s">
        <v>783</v>
      </c>
      <c r="B4" s="86" t="s">
        <v>56</v>
      </c>
      <c r="C4" s="87" t="s">
        <v>57</v>
      </c>
      <c r="D4" s="87" t="s">
        <v>58</v>
      </c>
      <c r="E4" s="87" t="s">
        <v>59</v>
      </c>
    </row>
    <row r="5" spans="1:5">
      <c r="A5" s="91" t="s">
        <v>808</v>
      </c>
      <c r="B5" s="91"/>
      <c r="C5" s="91"/>
      <c r="D5" s="91"/>
      <c r="E5" s="90"/>
    </row>
    <row r="6" spans="1:5">
      <c r="A6" s="91" t="s">
        <v>809</v>
      </c>
      <c r="B6" s="91"/>
      <c r="C6" s="91">
        <v>168</v>
      </c>
      <c r="D6" s="100"/>
      <c r="E6" s="90">
        <v>266.67</v>
      </c>
    </row>
    <row r="7" spans="1:5">
      <c r="A7" s="91" t="s">
        <v>810</v>
      </c>
      <c r="B7" s="91"/>
      <c r="C7" s="91"/>
      <c r="D7" s="100"/>
      <c r="E7" s="90"/>
    </row>
    <row r="8" spans="1:5">
      <c r="A8" s="91" t="s">
        <v>811</v>
      </c>
      <c r="B8" s="91">
        <v>455288</v>
      </c>
      <c r="C8" s="91">
        <v>333477</v>
      </c>
      <c r="D8" s="100">
        <f>C8/B8*100</f>
        <v>73.25</v>
      </c>
      <c r="E8" s="90">
        <v>85.42</v>
      </c>
    </row>
    <row r="9" spans="1:5">
      <c r="A9" s="91" t="s">
        <v>812</v>
      </c>
      <c r="B9" s="91"/>
      <c r="C9" s="91">
        <v>70</v>
      </c>
      <c r="D9" s="100"/>
      <c r="E9" s="90">
        <v>67.96</v>
      </c>
    </row>
    <row r="10" spans="1:5">
      <c r="A10" s="91" t="s">
        <v>813</v>
      </c>
      <c r="B10" s="91"/>
      <c r="C10" s="91"/>
      <c r="D10" s="100"/>
      <c r="E10" s="90"/>
    </row>
    <row r="11" spans="1:5">
      <c r="A11" s="91" t="s">
        <v>814</v>
      </c>
      <c r="B11" s="91"/>
      <c r="C11" s="91"/>
      <c r="D11" s="100"/>
      <c r="E11" s="90"/>
    </row>
    <row r="12" spans="1:5">
      <c r="A12" s="91" t="s">
        <v>815</v>
      </c>
      <c r="B12" s="91"/>
      <c r="C12" s="91">
        <v>15</v>
      </c>
      <c r="D12" s="100"/>
      <c r="E12" s="90"/>
    </row>
    <row r="13" spans="1:5">
      <c r="A13" s="91" t="s">
        <v>816</v>
      </c>
      <c r="B13" s="91"/>
      <c r="C13" s="91">
        <v>1019</v>
      </c>
      <c r="D13" s="100"/>
      <c r="E13" s="90">
        <v>106.26</v>
      </c>
    </row>
    <row r="14" spans="1:5">
      <c r="A14" s="91" t="s">
        <v>817</v>
      </c>
      <c r="B14" s="91"/>
      <c r="C14" s="91">
        <v>24493</v>
      </c>
      <c r="D14" s="100"/>
      <c r="E14" s="90"/>
    </row>
    <row r="15" spans="1:5">
      <c r="A15" s="91" t="s">
        <v>818</v>
      </c>
      <c r="B15" s="91"/>
      <c r="C15" s="91">
        <v>235</v>
      </c>
      <c r="D15" s="100"/>
      <c r="E15" s="90">
        <v>264.04</v>
      </c>
    </row>
    <row r="16" spans="1:5">
      <c r="A16" s="85" t="s">
        <v>819</v>
      </c>
      <c r="B16" s="91">
        <v>455288</v>
      </c>
      <c r="C16" s="91">
        <f>SUM(C6:C15)</f>
        <v>359477</v>
      </c>
      <c r="D16" s="100">
        <f>C16/B16*100</f>
        <v>78.96</v>
      </c>
      <c r="E16" s="90">
        <v>91.8</v>
      </c>
    </row>
    <row r="17" spans="1:5">
      <c r="A17" s="89" t="s">
        <v>629</v>
      </c>
      <c r="B17" s="91"/>
      <c r="C17" s="91">
        <v>225664</v>
      </c>
      <c r="D17" s="100"/>
      <c r="E17" s="90">
        <v>281.73</v>
      </c>
    </row>
    <row r="18" spans="1:5">
      <c r="A18" s="89" t="s">
        <v>130</v>
      </c>
      <c r="B18" s="91"/>
      <c r="C18" s="91"/>
      <c r="D18" s="100"/>
      <c r="E18" s="90"/>
    </row>
    <row r="19" spans="1:5">
      <c r="A19" s="99" t="s">
        <v>820</v>
      </c>
      <c r="B19" s="91"/>
      <c r="C19" s="91"/>
      <c r="D19" s="100"/>
      <c r="E19" s="90"/>
    </row>
    <row r="20" spans="1:5">
      <c r="A20" s="99" t="s">
        <v>821</v>
      </c>
      <c r="B20" s="91"/>
      <c r="C20" s="91"/>
      <c r="D20" s="100"/>
      <c r="E20" s="90"/>
    </row>
    <row r="21" spans="1:5">
      <c r="A21" s="99" t="s">
        <v>822</v>
      </c>
      <c r="B21" s="91">
        <v>100</v>
      </c>
      <c r="C21" s="91">
        <v>143</v>
      </c>
      <c r="D21" s="100">
        <f t="shared" ref="D17:D24" si="0">C21/B21*100</f>
        <v>143</v>
      </c>
      <c r="E21" s="90">
        <v>0.62</v>
      </c>
    </row>
    <row r="22" spans="1:5">
      <c r="A22" s="99" t="s">
        <v>823</v>
      </c>
      <c r="B22" s="91">
        <v>229464</v>
      </c>
      <c r="C22" s="91"/>
      <c r="D22" s="100">
        <f t="shared" si="0"/>
        <v>0</v>
      </c>
      <c r="E22" s="90"/>
    </row>
    <row r="23" spans="1:5">
      <c r="A23" s="99" t="s">
        <v>824</v>
      </c>
      <c r="B23" s="91">
        <v>52354</v>
      </c>
      <c r="C23" s="91">
        <v>51822</v>
      </c>
      <c r="D23" s="100">
        <f t="shared" si="0"/>
        <v>98.98</v>
      </c>
      <c r="E23" s="90">
        <v>280.77</v>
      </c>
    </row>
    <row r="24" spans="1:5">
      <c r="A24" s="85" t="s">
        <v>128</v>
      </c>
      <c r="B24" s="91">
        <v>737206</v>
      </c>
      <c r="C24" s="91">
        <v>637106</v>
      </c>
      <c r="D24" s="100">
        <f t="shared" si="0"/>
        <v>86.42</v>
      </c>
      <c r="E24" s="90">
        <v>124.12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tToHeight="0" orientation="portrait"/>
  <headerFooter>
    <oddFooter>&amp;C附表2-10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8"/>
  <sheetViews>
    <sheetView workbookViewId="0">
      <selection activeCell="A1" sqref="A1"/>
    </sheetView>
  </sheetViews>
  <sheetFormatPr defaultColWidth="9" defaultRowHeight="14.25" outlineLevelCol="4"/>
  <cols>
    <col min="1" max="1" width="38.8" customWidth="1"/>
    <col min="2" max="3" width="9" customWidth="1"/>
    <col min="4" max="5" width="12.2" customWidth="1"/>
    <col min="6" max="6" width="5.875" customWidth="1"/>
  </cols>
  <sheetData>
    <row r="1" spans="1:1">
      <c r="A1" s="80" t="s">
        <v>825</v>
      </c>
    </row>
    <row r="2" ht="20.25" spans="1:5">
      <c r="A2" s="81" t="s">
        <v>826</v>
      </c>
      <c r="B2" s="81"/>
      <c r="C2" s="81"/>
      <c r="D2" s="81"/>
      <c r="E2" s="81"/>
    </row>
    <row r="3" spans="1:5">
      <c r="A3" s="82"/>
      <c r="B3" s="83"/>
      <c r="E3" s="84" t="s">
        <v>54</v>
      </c>
    </row>
    <row r="4" ht="34.2" customHeight="1" spans="1:5">
      <c r="A4" s="101" t="s">
        <v>783</v>
      </c>
      <c r="B4" s="86" t="s">
        <v>56</v>
      </c>
      <c r="C4" s="87" t="s">
        <v>57</v>
      </c>
      <c r="D4" s="87" t="s">
        <v>58</v>
      </c>
      <c r="E4" s="87" t="s">
        <v>59</v>
      </c>
    </row>
    <row r="5" s="114" customFormat="1" ht="18" customHeight="1" spans="1:5">
      <c r="A5" s="115" t="s">
        <v>784</v>
      </c>
      <c r="B5" s="116"/>
      <c r="C5" s="116"/>
      <c r="D5" s="116"/>
      <c r="E5" s="102"/>
    </row>
    <row r="6" s="114" customFormat="1" ht="18" customHeight="1" spans="1:5">
      <c r="A6" s="115" t="s">
        <v>785</v>
      </c>
      <c r="B6" s="91"/>
      <c r="C6" s="91"/>
      <c r="D6" s="91"/>
      <c r="E6" s="102"/>
    </row>
    <row r="7" s="114" customFormat="1" ht="18" customHeight="1" spans="1:5">
      <c r="A7" s="115" t="s">
        <v>786</v>
      </c>
      <c r="B7" s="91"/>
      <c r="C7" s="91"/>
      <c r="D7" s="91"/>
      <c r="E7" s="102"/>
    </row>
    <row r="8" s="114" customFormat="1" ht="18" customHeight="1" spans="1:5">
      <c r="A8" s="115" t="s">
        <v>787</v>
      </c>
      <c r="B8" s="91"/>
      <c r="C8" s="91"/>
      <c r="D8" s="91"/>
      <c r="E8" s="102"/>
    </row>
    <row r="9" s="114" customFormat="1" ht="18" customHeight="1" spans="1:5">
      <c r="A9" s="115" t="s">
        <v>788</v>
      </c>
      <c r="B9" s="91"/>
      <c r="C9" s="91"/>
      <c r="D9" s="91"/>
      <c r="E9" s="117"/>
    </row>
    <row r="10" s="114" customFormat="1" ht="18" customHeight="1" spans="1:5">
      <c r="A10" s="115" t="s">
        <v>789</v>
      </c>
      <c r="B10" s="91">
        <v>500000</v>
      </c>
      <c r="C10" s="91">
        <v>396389</v>
      </c>
      <c r="D10" s="118">
        <f>C10/B10*100</f>
        <v>79.28</v>
      </c>
      <c r="E10" s="119">
        <v>125.81</v>
      </c>
    </row>
    <row r="11" s="114" customFormat="1" ht="18" customHeight="1" spans="1:5">
      <c r="A11" s="115" t="s">
        <v>790</v>
      </c>
      <c r="B11" s="91"/>
      <c r="C11" s="91"/>
      <c r="D11" s="118"/>
      <c r="E11" s="119"/>
    </row>
    <row r="12" s="114" customFormat="1" ht="18" customHeight="1" spans="1:5">
      <c r="A12" s="115" t="s">
        <v>791</v>
      </c>
      <c r="B12" s="91"/>
      <c r="C12" s="91"/>
      <c r="D12" s="118"/>
      <c r="E12" s="119"/>
    </row>
    <row r="13" s="114" customFormat="1" ht="18" customHeight="1" spans="1:5">
      <c r="A13" s="115" t="s">
        <v>792</v>
      </c>
      <c r="B13" s="91">
        <v>3000</v>
      </c>
      <c r="C13" s="91">
        <v>5171</v>
      </c>
      <c r="D13" s="118">
        <f>C13/B13*100</f>
        <v>172.37</v>
      </c>
      <c r="E13" s="119">
        <v>2679.27</v>
      </c>
    </row>
    <row r="14" s="114" customFormat="1" ht="18" customHeight="1" spans="1:5">
      <c r="A14" s="115" t="s">
        <v>793</v>
      </c>
      <c r="B14" s="91"/>
      <c r="C14" s="91"/>
      <c r="D14" s="118"/>
      <c r="E14" s="119"/>
    </row>
    <row r="15" s="114" customFormat="1" ht="18" customHeight="1" spans="1:5">
      <c r="A15" s="115" t="s">
        <v>794</v>
      </c>
      <c r="B15" s="91"/>
      <c r="C15" s="91"/>
      <c r="D15" s="118"/>
      <c r="E15" s="119"/>
    </row>
    <row r="16" s="114" customFormat="1" ht="18" customHeight="1" spans="1:5">
      <c r="A16" s="115" t="s">
        <v>795</v>
      </c>
      <c r="B16" s="91">
        <v>3085</v>
      </c>
      <c r="C16" s="91">
        <v>1635</v>
      </c>
      <c r="D16" s="118">
        <f>C16/B16*100</f>
        <v>53</v>
      </c>
      <c r="E16" s="119">
        <v>89.79</v>
      </c>
    </row>
    <row r="17" s="114" customFormat="1" ht="18" customHeight="1" spans="1:5">
      <c r="A17" s="115" t="s">
        <v>796</v>
      </c>
      <c r="B17" s="91"/>
      <c r="C17" s="91"/>
      <c r="D17" s="118"/>
      <c r="E17" s="119"/>
    </row>
    <row r="18" s="114" customFormat="1" ht="18" customHeight="1" spans="1:5">
      <c r="A18" s="115" t="s">
        <v>797</v>
      </c>
      <c r="B18" s="91"/>
      <c r="C18" s="91"/>
      <c r="D18" s="118"/>
      <c r="E18" s="119">
        <v>0</v>
      </c>
    </row>
    <row r="19" s="114" customFormat="1" ht="18" customHeight="1" spans="1:5">
      <c r="A19" s="102"/>
      <c r="B19" s="91"/>
      <c r="C19" s="91"/>
      <c r="D19" s="118"/>
      <c r="E19" s="119"/>
    </row>
    <row r="20" s="114" customFormat="1" ht="18" customHeight="1" spans="1:5">
      <c r="A20" s="85" t="s">
        <v>798</v>
      </c>
      <c r="B20" s="91">
        <v>506085</v>
      </c>
      <c r="C20" s="91">
        <v>403195</v>
      </c>
      <c r="D20" s="118">
        <f>C20/B20*100</f>
        <v>79.67</v>
      </c>
      <c r="E20" s="119">
        <v>127.12</v>
      </c>
    </row>
    <row r="21" s="114" customFormat="1" ht="18" customHeight="1" spans="1:5">
      <c r="A21" s="89" t="s">
        <v>799</v>
      </c>
      <c r="B21" s="91"/>
      <c r="C21" s="91"/>
      <c r="D21" s="118"/>
      <c r="E21" s="120"/>
    </row>
    <row r="22" s="114" customFormat="1" ht="18" customHeight="1" spans="1:5">
      <c r="A22" s="89" t="s">
        <v>800</v>
      </c>
      <c r="B22" s="91"/>
      <c r="C22" s="91"/>
      <c r="D22" s="118"/>
      <c r="E22" s="102"/>
    </row>
    <row r="23" s="114" customFormat="1" ht="18" customHeight="1" spans="1:5">
      <c r="A23" s="96" t="s">
        <v>801</v>
      </c>
      <c r="B23" s="91">
        <v>1023</v>
      </c>
      <c r="C23" s="91">
        <v>2127</v>
      </c>
      <c r="D23" s="118">
        <f t="shared" ref="D21:D28" si="0">C23/B23*100</f>
        <v>207.92</v>
      </c>
      <c r="E23" s="102">
        <v>95.13</v>
      </c>
    </row>
    <row r="24" s="114" customFormat="1" ht="18" customHeight="1" spans="1:5">
      <c r="A24" s="96" t="s">
        <v>802</v>
      </c>
      <c r="B24" s="91"/>
      <c r="C24" s="91"/>
      <c r="D24" s="118"/>
      <c r="E24" s="102"/>
    </row>
    <row r="25" s="114" customFormat="1" ht="18" customHeight="1" spans="1:5">
      <c r="A25" s="96" t="s">
        <v>803</v>
      </c>
      <c r="B25" s="91">
        <v>16798</v>
      </c>
      <c r="C25" s="91">
        <v>17461</v>
      </c>
      <c r="D25" s="118">
        <f t="shared" si="0"/>
        <v>103.95</v>
      </c>
      <c r="E25" s="102">
        <v>37.53</v>
      </c>
    </row>
    <row r="26" s="114" customFormat="1" ht="18" customHeight="1" spans="1:5">
      <c r="A26" s="91" t="s">
        <v>804</v>
      </c>
      <c r="B26" s="91"/>
      <c r="C26" s="91">
        <v>130</v>
      </c>
      <c r="D26" s="118"/>
      <c r="E26" s="102">
        <v>0.21</v>
      </c>
    </row>
    <row r="27" s="114" customFormat="1" ht="18" customHeight="1" spans="1:5">
      <c r="A27" s="91" t="s">
        <v>805</v>
      </c>
      <c r="B27" s="91">
        <v>213300</v>
      </c>
      <c r="C27" s="91">
        <v>213300</v>
      </c>
      <c r="D27" s="118">
        <f t="shared" si="0"/>
        <v>100</v>
      </c>
      <c r="E27" s="102">
        <v>262.98</v>
      </c>
    </row>
    <row r="28" s="114" customFormat="1" ht="18" customHeight="1" spans="1:5">
      <c r="A28" s="85" t="s">
        <v>86</v>
      </c>
      <c r="B28" s="102">
        <v>737206</v>
      </c>
      <c r="C28" s="102">
        <v>636213</v>
      </c>
      <c r="D28" s="118">
        <f t="shared" si="0"/>
        <v>86.3</v>
      </c>
      <c r="E28" s="102">
        <v>124.72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tToHeight="0" orientation="portrait"/>
  <headerFooter>
    <oddFooter>&amp;C附表2-11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98"/>
  <sheetViews>
    <sheetView topLeftCell="A19" workbookViewId="0">
      <selection activeCell="A1" sqref="A1"/>
    </sheetView>
  </sheetViews>
  <sheetFormatPr defaultColWidth="9" defaultRowHeight="14.25" outlineLevelCol="4"/>
  <cols>
    <col min="1" max="1" width="39.25" customWidth="1"/>
    <col min="2" max="3" width="10.6" customWidth="1"/>
    <col min="4" max="4" width="10.25" customWidth="1"/>
    <col min="5" max="5" width="13.2" customWidth="1"/>
    <col min="6" max="6" width="4.125" customWidth="1"/>
  </cols>
  <sheetData>
    <row r="1" ht="19.8" customHeight="1" spans="1:1">
      <c r="A1" s="80" t="s">
        <v>827</v>
      </c>
    </row>
    <row r="2" ht="25.8" customHeight="1" spans="1:5">
      <c r="A2" s="81" t="s">
        <v>828</v>
      </c>
      <c r="B2" s="81"/>
      <c r="C2" s="81"/>
      <c r="D2" s="81"/>
      <c r="E2" s="81"/>
    </row>
    <row r="3" spans="1:5">
      <c r="A3" s="82"/>
      <c r="B3" s="83"/>
      <c r="E3" s="84" t="s">
        <v>54</v>
      </c>
    </row>
    <row r="4" ht="31.8" customHeight="1" spans="1:5">
      <c r="A4" s="85" t="s">
        <v>783</v>
      </c>
      <c r="B4" s="86" t="s">
        <v>56</v>
      </c>
      <c r="C4" s="87" t="s">
        <v>57</v>
      </c>
      <c r="D4" s="87" t="s">
        <v>58</v>
      </c>
      <c r="E4" s="87" t="s">
        <v>59</v>
      </c>
    </row>
    <row r="5" spans="1:5">
      <c r="A5" s="107" t="s">
        <v>829</v>
      </c>
      <c r="B5" s="91"/>
      <c r="C5" s="108">
        <v>27</v>
      </c>
      <c r="D5" s="91"/>
      <c r="E5" s="90">
        <v>79.41</v>
      </c>
    </row>
    <row r="6" spans="1:5">
      <c r="A6" s="109" t="s">
        <v>830</v>
      </c>
      <c r="B6" s="91"/>
      <c r="C6" s="110">
        <v>27</v>
      </c>
      <c r="D6" s="91"/>
      <c r="E6" s="90">
        <v>79.41</v>
      </c>
    </row>
    <row r="7" spans="1:5">
      <c r="A7" s="109" t="s">
        <v>831</v>
      </c>
      <c r="B7" s="91"/>
      <c r="C7" s="110">
        <v>25</v>
      </c>
      <c r="D7" s="91"/>
      <c r="E7" s="90">
        <v>156.25</v>
      </c>
    </row>
    <row r="8" spans="1:5">
      <c r="A8" s="109" t="s">
        <v>832</v>
      </c>
      <c r="B8" s="91"/>
      <c r="C8" s="110">
        <v>2</v>
      </c>
      <c r="D8" s="91"/>
      <c r="E8" s="90">
        <v>11.11</v>
      </c>
    </row>
    <row r="9" ht="24" spans="1:5">
      <c r="A9" s="109" t="s">
        <v>833</v>
      </c>
      <c r="B9" s="91"/>
      <c r="C9" s="110">
        <v>0</v>
      </c>
      <c r="D9" s="91"/>
      <c r="E9" s="90"/>
    </row>
    <row r="10" spans="1:5">
      <c r="A10" s="111" t="s">
        <v>834</v>
      </c>
      <c r="B10" s="91">
        <v>455288</v>
      </c>
      <c r="C10" s="110">
        <v>278886</v>
      </c>
      <c r="D10" s="100">
        <f>C10/B10*100</f>
        <v>61.25</v>
      </c>
      <c r="E10" s="90">
        <v>74.04</v>
      </c>
    </row>
    <row r="11" ht="24" spans="1:5">
      <c r="A11" s="109" t="s">
        <v>835</v>
      </c>
      <c r="B11" s="91">
        <v>444955</v>
      </c>
      <c r="C11" s="110">
        <v>273270</v>
      </c>
      <c r="D11" s="100">
        <f>C11/B11*100</f>
        <v>61.42</v>
      </c>
      <c r="E11" s="90">
        <v>73.1</v>
      </c>
    </row>
    <row r="12" spans="1:5">
      <c r="A12" s="109" t="s">
        <v>836</v>
      </c>
      <c r="B12" s="91"/>
      <c r="C12" s="110">
        <v>178034</v>
      </c>
      <c r="D12" s="91"/>
      <c r="E12" s="90">
        <v>59.32</v>
      </c>
    </row>
    <row r="13" spans="1:5">
      <c r="A13" s="109" t="s">
        <v>837</v>
      </c>
      <c r="B13" s="91"/>
      <c r="C13" s="110">
        <v>0</v>
      </c>
      <c r="D13" s="91"/>
      <c r="E13" s="90"/>
    </row>
    <row r="14" spans="1:5">
      <c r="A14" s="109" t="s">
        <v>838</v>
      </c>
      <c r="B14" s="91"/>
      <c r="C14" s="110">
        <v>89706</v>
      </c>
      <c r="D14" s="91"/>
      <c r="E14" s="90">
        <v>142.68</v>
      </c>
    </row>
    <row r="15" spans="1:5">
      <c r="A15" s="109" t="s">
        <v>839</v>
      </c>
      <c r="B15" s="91"/>
      <c r="C15" s="110">
        <v>0</v>
      </c>
      <c r="D15" s="91"/>
      <c r="E15" s="90"/>
    </row>
    <row r="16" spans="1:5">
      <c r="A16" s="109" t="s">
        <v>840</v>
      </c>
      <c r="B16" s="91"/>
      <c r="C16" s="110">
        <v>0</v>
      </c>
      <c r="D16" s="91"/>
      <c r="E16" s="90"/>
    </row>
    <row r="17" spans="1:5">
      <c r="A17" s="109" t="s">
        <v>841</v>
      </c>
      <c r="B17" s="91"/>
      <c r="C17" s="110">
        <v>196</v>
      </c>
      <c r="D17" s="91"/>
      <c r="E17" s="90">
        <v>16.72</v>
      </c>
    </row>
    <row r="18" spans="1:5">
      <c r="A18" s="109" t="s">
        <v>842</v>
      </c>
      <c r="B18" s="91"/>
      <c r="C18" s="110">
        <v>0</v>
      </c>
      <c r="D18" s="91"/>
      <c r="E18" s="90">
        <v>0</v>
      </c>
    </row>
    <row r="19" spans="1:5">
      <c r="A19" s="109" t="s">
        <v>843</v>
      </c>
      <c r="B19" s="91"/>
      <c r="C19" s="110">
        <v>0</v>
      </c>
      <c r="D19" s="91"/>
      <c r="E19" s="90"/>
    </row>
    <row r="20" spans="1:5">
      <c r="A20" s="109" t="s">
        <v>844</v>
      </c>
      <c r="B20" s="91"/>
      <c r="C20" s="110">
        <v>0</v>
      </c>
      <c r="D20" s="91"/>
      <c r="E20" s="90"/>
    </row>
    <row r="21" spans="1:5">
      <c r="A21" s="109" t="s">
        <v>845</v>
      </c>
      <c r="B21" s="91"/>
      <c r="C21" s="110">
        <v>888</v>
      </c>
      <c r="D21" s="91"/>
      <c r="E21" s="90">
        <v>41.17</v>
      </c>
    </row>
    <row r="22" spans="1:5">
      <c r="A22" s="109" t="s">
        <v>846</v>
      </c>
      <c r="B22" s="91"/>
      <c r="C22" s="110">
        <v>0</v>
      </c>
      <c r="D22" s="91"/>
      <c r="E22" s="90"/>
    </row>
    <row r="23" spans="1:5">
      <c r="A23" s="109" t="s">
        <v>847</v>
      </c>
      <c r="B23" s="91"/>
      <c r="C23" s="110">
        <v>4446</v>
      </c>
      <c r="D23" s="91"/>
      <c r="E23" s="90">
        <v>441.07</v>
      </c>
    </row>
    <row r="24" spans="1:5">
      <c r="A24" s="109" t="s">
        <v>848</v>
      </c>
      <c r="B24" s="91">
        <v>1230</v>
      </c>
      <c r="C24" s="110">
        <v>464</v>
      </c>
      <c r="D24" s="100">
        <f>C24/B24*100</f>
        <v>37.72</v>
      </c>
      <c r="E24" s="90">
        <v>52.97</v>
      </c>
    </row>
    <row r="25" spans="1:5">
      <c r="A25" s="109" t="s">
        <v>849</v>
      </c>
      <c r="B25" s="91"/>
      <c r="C25" s="110"/>
      <c r="D25" s="91"/>
      <c r="E25" s="90"/>
    </row>
    <row r="26" spans="1:5">
      <c r="A26" s="109" t="s">
        <v>850</v>
      </c>
      <c r="B26" s="91"/>
      <c r="C26" s="110"/>
      <c r="D26" s="91"/>
      <c r="E26" s="90"/>
    </row>
    <row r="27" spans="1:5">
      <c r="A27" s="109" t="s">
        <v>851</v>
      </c>
      <c r="B27" s="91"/>
      <c r="C27" s="110"/>
      <c r="D27" s="91"/>
      <c r="E27" s="90"/>
    </row>
    <row r="28" spans="1:5">
      <c r="A28" s="109" t="s">
        <v>852</v>
      </c>
      <c r="B28" s="91"/>
      <c r="C28" s="110"/>
      <c r="D28" s="91"/>
      <c r="E28" s="90"/>
    </row>
    <row r="29" spans="1:5">
      <c r="A29" s="109" t="s">
        <v>853</v>
      </c>
      <c r="B29" s="91"/>
      <c r="C29" s="110">
        <v>464</v>
      </c>
      <c r="D29" s="91"/>
      <c r="E29" s="90">
        <v>52.97</v>
      </c>
    </row>
    <row r="30" spans="1:5">
      <c r="A30" s="109" t="s">
        <v>854</v>
      </c>
      <c r="B30" s="91"/>
      <c r="C30" s="110">
        <v>0</v>
      </c>
      <c r="D30" s="91"/>
      <c r="E30" s="90"/>
    </row>
    <row r="31" spans="1:5">
      <c r="A31" s="109" t="s">
        <v>855</v>
      </c>
      <c r="B31" s="91"/>
      <c r="C31" s="110">
        <v>0</v>
      </c>
      <c r="D31" s="91"/>
      <c r="E31" s="90"/>
    </row>
    <row r="32" ht="24" spans="1:5">
      <c r="A32" s="109" t="s">
        <v>856</v>
      </c>
      <c r="B32" s="91"/>
      <c r="C32" s="110">
        <v>209</v>
      </c>
      <c r="D32" s="91"/>
      <c r="E32" s="90">
        <v>155.97</v>
      </c>
    </row>
    <row r="33" spans="1:5">
      <c r="A33" s="109" t="s">
        <v>857</v>
      </c>
      <c r="B33" s="91"/>
      <c r="C33" s="110">
        <v>170</v>
      </c>
      <c r="D33" s="91"/>
      <c r="E33" s="90">
        <v>149.12</v>
      </c>
    </row>
    <row r="34" spans="1:5">
      <c r="A34" s="109" t="s">
        <v>858</v>
      </c>
      <c r="B34" s="91"/>
      <c r="C34" s="110">
        <v>0</v>
      </c>
      <c r="D34" s="91"/>
      <c r="E34" s="90">
        <v>0</v>
      </c>
    </row>
    <row r="35" spans="1:5">
      <c r="A35" s="109" t="s">
        <v>859</v>
      </c>
      <c r="B35" s="91"/>
      <c r="C35" s="110">
        <v>39</v>
      </c>
      <c r="D35" s="91"/>
      <c r="E35" s="90"/>
    </row>
    <row r="36" spans="1:5">
      <c r="A36" s="109" t="s">
        <v>860</v>
      </c>
      <c r="B36" s="91"/>
      <c r="C36" s="110"/>
      <c r="D36" s="91"/>
      <c r="E36" s="90"/>
    </row>
    <row r="37" spans="1:5">
      <c r="A37" s="109" t="s">
        <v>861</v>
      </c>
      <c r="B37" s="91"/>
      <c r="C37" s="110"/>
      <c r="D37" s="91"/>
      <c r="E37" s="90"/>
    </row>
    <row r="38" ht="24" spans="1:5">
      <c r="A38" s="109" t="s">
        <v>862</v>
      </c>
      <c r="B38" s="91">
        <v>5300</v>
      </c>
      <c r="C38" s="110">
        <v>2800</v>
      </c>
      <c r="D38" s="100">
        <f>C38/B38*100</f>
        <v>52.83</v>
      </c>
      <c r="E38" s="90">
        <v>154.78</v>
      </c>
    </row>
    <row r="39" spans="1:5">
      <c r="A39" s="109" t="s">
        <v>849</v>
      </c>
      <c r="B39" s="91"/>
      <c r="C39" s="110">
        <v>2800</v>
      </c>
      <c r="D39" s="91"/>
      <c r="E39" s="90">
        <v>154.78</v>
      </c>
    </row>
    <row r="40" spans="1:5">
      <c r="A40" s="109" t="s">
        <v>850</v>
      </c>
      <c r="B40" s="91"/>
      <c r="C40" s="110"/>
      <c r="D40" s="91"/>
      <c r="E40" s="90"/>
    </row>
    <row r="41" spans="1:5">
      <c r="A41" s="109" t="s">
        <v>851</v>
      </c>
      <c r="B41" s="91"/>
      <c r="C41" s="110"/>
      <c r="D41" s="91"/>
      <c r="E41" s="90"/>
    </row>
    <row r="42" spans="1:5">
      <c r="A42" s="109" t="s">
        <v>852</v>
      </c>
      <c r="B42" s="91"/>
      <c r="C42" s="110"/>
      <c r="D42" s="91"/>
      <c r="E42" s="90"/>
    </row>
    <row r="43" spans="1:5">
      <c r="A43" s="109" t="s">
        <v>863</v>
      </c>
      <c r="B43" s="91"/>
      <c r="C43" s="110"/>
      <c r="D43" s="91"/>
      <c r="E43" s="90"/>
    </row>
    <row r="44" spans="1:5">
      <c r="A44" s="109" t="s">
        <v>864</v>
      </c>
      <c r="B44" s="91">
        <v>3803</v>
      </c>
      <c r="C44" s="110">
        <v>2143</v>
      </c>
      <c r="D44" s="100">
        <f>C44/B44*100</f>
        <v>56.35</v>
      </c>
      <c r="E44" s="90"/>
    </row>
    <row r="45" spans="1:5">
      <c r="A45" s="109" t="s">
        <v>865</v>
      </c>
      <c r="B45" s="91"/>
      <c r="C45" s="110">
        <v>2063</v>
      </c>
      <c r="D45" s="91"/>
      <c r="E45" s="90"/>
    </row>
    <row r="46" spans="1:5">
      <c r="A46" s="109" t="s">
        <v>866</v>
      </c>
      <c r="B46" s="91"/>
      <c r="C46" s="110">
        <v>80</v>
      </c>
      <c r="D46" s="91"/>
      <c r="E46" s="90"/>
    </row>
    <row r="47" spans="1:5">
      <c r="A47" s="109" t="s">
        <v>867</v>
      </c>
      <c r="B47" s="91"/>
      <c r="C47" s="110"/>
      <c r="D47" s="91"/>
      <c r="E47" s="90"/>
    </row>
    <row r="48" spans="1:5">
      <c r="A48" s="109" t="s">
        <v>868</v>
      </c>
      <c r="B48" s="91"/>
      <c r="C48" s="110">
        <v>65</v>
      </c>
      <c r="D48" s="91"/>
      <c r="E48" s="90">
        <v>68.42</v>
      </c>
    </row>
    <row r="49" ht="24" spans="1:5">
      <c r="A49" s="109" t="s">
        <v>869</v>
      </c>
      <c r="B49" s="91"/>
      <c r="C49" s="110">
        <v>35</v>
      </c>
      <c r="D49" s="91"/>
      <c r="E49" s="90">
        <v>205.88</v>
      </c>
    </row>
    <row r="50" spans="1:5">
      <c r="A50" s="109" t="s">
        <v>870</v>
      </c>
      <c r="B50" s="91"/>
      <c r="C50" s="110"/>
      <c r="D50" s="91"/>
      <c r="E50" s="90"/>
    </row>
    <row r="51" spans="1:5">
      <c r="A51" s="109" t="s">
        <v>871</v>
      </c>
      <c r="B51" s="91"/>
      <c r="C51" s="110"/>
      <c r="D51" s="91"/>
      <c r="E51" s="90"/>
    </row>
    <row r="52" spans="1:5">
      <c r="A52" s="109" t="s">
        <v>872</v>
      </c>
      <c r="B52" s="91"/>
      <c r="C52" s="110"/>
      <c r="D52" s="91"/>
      <c r="E52" s="90"/>
    </row>
    <row r="53" spans="1:5">
      <c r="A53" s="109" t="s">
        <v>873</v>
      </c>
      <c r="B53" s="91"/>
      <c r="C53" s="110"/>
      <c r="D53" s="91"/>
      <c r="E53" s="90"/>
    </row>
    <row r="54" spans="1:5">
      <c r="A54" s="109" t="s">
        <v>874</v>
      </c>
      <c r="B54" s="91"/>
      <c r="C54" s="110">
        <v>35</v>
      </c>
      <c r="D54" s="91"/>
      <c r="E54" s="90">
        <v>205.88</v>
      </c>
    </row>
    <row r="55" ht="24" spans="1:5">
      <c r="A55" s="109" t="s">
        <v>875</v>
      </c>
      <c r="B55" s="91"/>
      <c r="C55" s="110">
        <v>0</v>
      </c>
      <c r="D55" s="91"/>
      <c r="E55" s="90">
        <v>0</v>
      </c>
    </row>
    <row r="56" spans="1:5">
      <c r="A56" s="109" t="s">
        <v>876</v>
      </c>
      <c r="B56" s="91"/>
      <c r="C56" s="110">
        <v>0</v>
      </c>
      <c r="D56" s="91"/>
      <c r="E56" s="90"/>
    </row>
    <row r="57" spans="1:5">
      <c r="A57" s="109" t="s">
        <v>877</v>
      </c>
      <c r="B57" s="91"/>
      <c r="C57" s="110">
        <v>0</v>
      </c>
      <c r="D57" s="91"/>
      <c r="E57" s="90"/>
    </row>
    <row r="58" ht="24" spans="1:5">
      <c r="A58" s="109" t="s">
        <v>878</v>
      </c>
      <c r="B58" s="91"/>
      <c r="C58" s="110">
        <v>30</v>
      </c>
      <c r="D58" s="91"/>
      <c r="E58" s="90">
        <v>40</v>
      </c>
    </row>
    <row r="59" spans="1:5">
      <c r="A59" s="109" t="s">
        <v>879</v>
      </c>
      <c r="B59" s="91"/>
      <c r="C59" s="110"/>
      <c r="D59" s="91"/>
      <c r="E59" s="90"/>
    </row>
    <row r="60" spans="1:5">
      <c r="A60" s="109" t="s">
        <v>880</v>
      </c>
      <c r="B60" s="91"/>
      <c r="C60" s="110"/>
      <c r="D60" s="91"/>
      <c r="E60" s="90"/>
    </row>
    <row r="61" spans="1:5">
      <c r="A61" s="109" t="s">
        <v>881</v>
      </c>
      <c r="B61" s="91"/>
      <c r="C61" s="110"/>
      <c r="D61" s="91"/>
      <c r="E61" s="90">
        <v>0</v>
      </c>
    </row>
    <row r="62" spans="1:5">
      <c r="A62" s="109" t="s">
        <v>882</v>
      </c>
      <c r="B62" s="91"/>
      <c r="C62" s="110">
        <v>30</v>
      </c>
      <c r="D62" s="91"/>
      <c r="E62" s="90"/>
    </row>
    <row r="63" spans="1:5">
      <c r="A63" s="109" t="s">
        <v>883</v>
      </c>
      <c r="B63" s="91"/>
      <c r="C63" s="110">
        <v>15</v>
      </c>
      <c r="D63" s="91"/>
      <c r="E63" s="90"/>
    </row>
    <row r="64" spans="1:5">
      <c r="A64" s="109" t="s">
        <v>884</v>
      </c>
      <c r="B64" s="91"/>
      <c r="C64" s="110">
        <v>15</v>
      </c>
      <c r="D64" s="91"/>
      <c r="E64" s="90"/>
    </row>
    <row r="65" spans="1:5">
      <c r="A65" s="109" t="s">
        <v>885</v>
      </c>
      <c r="B65" s="91"/>
      <c r="C65" s="110"/>
      <c r="D65" s="91"/>
      <c r="E65" s="90"/>
    </row>
    <row r="66" spans="1:5">
      <c r="A66" s="109" t="s">
        <v>886</v>
      </c>
      <c r="B66" s="91"/>
      <c r="C66" s="110"/>
      <c r="D66" s="91"/>
      <c r="E66" s="90"/>
    </row>
    <row r="67" spans="1:5">
      <c r="A67" s="109" t="s">
        <v>887</v>
      </c>
      <c r="B67" s="91"/>
      <c r="C67" s="110"/>
      <c r="D67" s="91"/>
      <c r="E67" s="90"/>
    </row>
    <row r="68" spans="1:5">
      <c r="A68" s="109" t="s">
        <v>888</v>
      </c>
      <c r="B68" s="91"/>
      <c r="C68" s="110">
        <v>15</v>
      </c>
      <c r="D68" s="91"/>
      <c r="E68" s="90"/>
    </row>
    <row r="69" spans="1:5">
      <c r="A69" s="109" t="s">
        <v>889</v>
      </c>
      <c r="B69" s="91"/>
      <c r="C69" s="110"/>
      <c r="D69" s="91"/>
      <c r="E69" s="90"/>
    </row>
    <row r="70" spans="1:5">
      <c r="A70" s="109" t="s">
        <v>890</v>
      </c>
      <c r="B70" s="91"/>
      <c r="C70" s="110">
        <v>1008</v>
      </c>
      <c r="D70" s="91"/>
      <c r="E70" s="90">
        <v>106.33</v>
      </c>
    </row>
    <row r="71" spans="1:5">
      <c r="A71" s="109" t="s">
        <v>891</v>
      </c>
      <c r="B71" s="91"/>
      <c r="C71" s="110">
        <v>0</v>
      </c>
      <c r="D71" s="91"/>
      <c r="E71" s="90">
        <v>0</v>
      </c>
    </row>
    <row r="72" spans="1:5">
      <c r="A72" s="109" t="s">
        <v>892</v>
      </c>
      <c r="B72" s="91"/>
      <c r="C72" s="110">
        <v>354</v>
      </c>
      <c r="D72" s="91"/>
      <c r="E72" s="90">
        <v>92.43</v>
      </c>
    </row>
    <row r="73" spans="1:5">
      <c r="A73" s="109" t="s">
        <v>893</v>
      </c>
      <c r="B73" s="91"/>
      <c r="C73" s="110">
        <v>0</v>
      </c>
      <c r="D73" s="91"/>
      <c r="E73" s="90"/>
    </row>
    <row r="74" spans="1:5">
      <c r="A74" s="109" t="s">
        <v>894</v>
      </c>
      <c r="B74" s="91"/>
      <c r="C74" s="110">
        <v>133</v>
      </c>
      <c r="D74" s="91"/>
      <c r="E74" s="90">
        <v>48.01</v>
      </c>
    </row>
    <row r="75" spans="1:5">
      <c r="A75" s="109" t="s">
        <v>895</v>
      </c>
      <c r="B75" s="91"/>
      <c r="C75" s="110">
        <v>216</v>
      </c>
      <c r="D75" s="91"/>
      <c r="E75" s="90">
        <v>332.31</v>
      </c>
    </row>
    <row r="76" spans="1:5">
      <c r="A76" s="109" t="s">
        <v>896</v>
      </c>
      <c r="B76" s="91"/>
      <c r="C76" s="110">
        <v>0</v>
      </c>
      <c r="D76" s="91"/>
      <c r="E76" s="90">
        <v>0</v>
      </c>
    </row>
    <row r="77" spans="1:5">
      <c r="A77" s="109" t="s">
        <v>897</v>
      </c>
      <c r="B77" s="91"/>
      <c r="C77" s="110">
        <v>0</v>
      </c>
      <c r="D77" s="91"/>
      <c r="E77" s="90"/>
    </row>
    <row r="78" spans="1:5">
      <c r="A78" s="109" t="s">
        <v>898</v>
      </c>
      <c r="B78" s="91"/>
      <c r="C78" s="110">
        <v>5</v>
      </c>
      <c r="D78" s="91"/>
      <c r="E78" s="90">
        <v>100</v>
      </c>
    </row>
    <row r="79" spans="1:5">
      <c r="A79" s="109" t="s">
        <v>899</v>
      </c>
      <c r="B79" s="91"/>
      <c r="C79" s="110"/>
      <c r="D79" s="91"/>
      <c r="E79" s="90"/>
    </row>
    <row r="80" spans="1:5">
      <c r="A80" s="109" t="s">
        <v>900</v>
      </c>
      <c r="B80" s="91"/>
      <c r="C80" s="110"/>
      <c r="D80" s="91"/>
      <c r="E80" s="90"/>
    </row>
    <row r="81" spans="1:5">
      <c r="A81" s="109" t="s">
        <v>901</v>
      </c>
      <c r="B81" s="91"/>
      <c r="C81" s="110"/>
      <c r="D81" s="91"/>
      <c r="E81" s="90"/>
    </row>
    <row r="82" spans="1:5">
      <c r="A82" s="109" t="s">
        <v>902</v>
      </c>
      <c r="B82" s="91"/>
      <c r="C82" s="110"/>
      <c r="D82" s="91"/>
      <c r="E82" s="90"/>
    </row>
    <row r="83" spans="1:5">
      <c r="A83" s="109" t="s">
        <v>903</v>
      </c>
      <c r="B83" s="91"/>
      <c r="C83" s="110"/>
      <c r="D83" s="91"/>
      <c r="E83" s="90"/>
    </row>
    <row r="84" spans="1:5">
      <c r="A84" s="109" t="s">
        <v>904</v>
      </c>
      <c r="B84" s="91"/>
      <c r="C84" s="110">
        <v>0</v>
      </c>
      <c r="D84" s="91"/>
      <c r="E84" s="90"/>
    </row>
    <row r="85" spans="1:5">
      <c r="A85" s="109" t="s">
        <v>905</v>
      </c>
      <c r="B85" s="91"/>
      <c r="C85" s="110">
        <v>654</v>
      </c>
      <c r="D85" s="91"/>
      <c r="E85" s="90">
        <v>117.84</v>
      </c>
    </row>
    <row r="86" spans="1:5">
      <c r="A86" s="112" t="s">
        <v>906</v>
      </c>
      <c r="B86" s="91"/>
      <c r="C86" s="110">
        <v>22848</v>
      </c>
      <c r="D86" s="91"/>
      <c r="E86" s="90"/>
    </row>
    <row r="87" spans="1:5">
      <c r="A87" s="112" t="s">
        <v>907</v>
      </c>
      <c r="B87" s="91"/>
      <c r="C87" s="110">
        <v>235</v>
      </c>
      <c r="D87" s="91"/>
      <c r="E87" s="90">
        <v>264.04</v>
      </c>
    </row>
    <row r="88" spans="1:5">
      <c r="A88" s="85" t="s">
        <v>819</v>
      </c>
      <c r="B88" s="91">
        <v>455288</v>
      </c>
      <c r="C88" s="91">
        <v>303084</v>
      </c>
      <c r="D88" s="100">
        <f>C88/B88*100</f>
        <v>66.57</v>
      </c>
      <c r="E88" s="90">
        <v>80.22</v>
      </c>
    </row>
    <row r="89" spans="1:5">
      <c r="A89" s="89" t="s">
        <v>629</v>
      </c>
      <c r="B89" s="91"/>
      <c r="C89" s="91">
        <v>225664</v>
      </c>
      <c r="D89" s="91"/>
      <c r="E89" s="90">
        <v>281.73</v>
      </c>
    </row>
    <row r="90" spans="1:5">
      <c r="A90" s="89" t="s">
        <v>130</v>
      </c>
      <c r="B90" s="91"/>
      <c r="C90" s="91"/>
      <c r="D90" s="91"/>
      <c r="E90" s="90"/>
    </row>
    <row r="91" spans="1:5">
      <c r="A91" s="99" t="s">
        <v>820</v>
      </c>
      <c r="B91" s="91">
        <v>0</v>
      </c>
      <c r="C91" s="91">
        <v>58476</v>
      </c>
      <c r="D91" s="91"/>
      <c r="E91" s="90">
        <v>436.55</v>
      </c>
    </row>
    <row r="92" spans="1:5">
      <c r="A92" s="99" t="s">
        <v>821</v>
      </c>
      <c r="B92" s="91"/>
      <c r="C92" s="91"/>
      <c r="D92" s="91"/>
      <c r="E92" s="90"/>
    </row>
    <row r="93" spans="1:5">
      <c r="A93" s="99" t="s">
        <v>822</v>
      </c>
      <c r="B93" s="91">
        <v>100</v>
      </c>
      <c r="C93" s="91">
        <v>119</v>
      </c>
      <c r="D93" s="91"/>
      <c r="E93" s="90">
        <v>0.56</v>
      </c>
    </row>
    <row r="94" spans="1:5">
      <c r="A94" s="99" t="s">
        <v>823</v>
      </c>
      <c r="B94" s="91"/>
      <c r="C94" s="91"/>
      <c r="D94" s="91"/>
      <c r="E94" s="90"/>
    </row>
    <row r="95" spans="1:5">
      <c r="A95" s="113" t="s">
        <v>908</v>
      </c>
      <c r="B95" s="91">
        <v>229464</v>
      </c>
      <c r="C95" s="91">
        <v>0</v>
      </c>
      <c r="D95" s="91"/>
      <c r="E95" s="90"/>
    </row>
    <row r="96" spans="1:5">
      <c r="A96" s="113" t="s">
        <v>909</v>
      </c>
      <c r="B96" s="91">
        <v>32148</v>
      </c>
      <c r="C96" s="91"/>
      <c r="D96" s="91"/>
      <c r="E96" s="90"/>
    </row>
    <row r="97" spans="1:5">
      <c r="A97" s="99" t="s">
        <v>824</v>
      </c>
      <c r="B97" s="90">
        <v>20206</v>
      </c>
      <c r="C97" s="90">
        <v>48870</v>
      </c>
      <c r="D97" s="90"/>
      <c r="E97" s="90">
        <v>279.88</v>
      </c>
    </row>
    <row r="98" spans="1:5">
      <c r="A98" s="85" t="s">
        <v>128</v>
      </c>
      <c r="B98" s="90">
        <v>737206</v>
      </c>
      <c r="C98" s="90">
        <v>636213</v>
      </c>
      <c r="D98" s="90"/>
      <c r="E98" s="90">
        <v>124.72</v>
      </c>
    </row>
  </sheetData>
  <mergeCells count="1">
    <mergeCell ref="A2:E2"/>
  </mergeCells>
  <printOptions horizontalCentered="1"/>
  <pageMargins left="0.707638888888889" right="0.707638888888889" top="0.747916666666667" bottom="0.747916666666667" header="0.313888888888889" footer="0.313888888888889"/>
  <pageSetup paperSize="9" scale="91" fitToHeight="0" orientation="portrait"/>
  <headerFooter>
    <oddFooter>&amp;C附表2-12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6"/>
  <sheetViews>
    <sheetView workbookViewId="0">
      <selection activeCell="A1" sqref="A1"/>
    </sheetView>
  </sheetViews>
  <sheetFormatPr defaultColWidth="9" defaultRowHeight="14.25" outlineLevelCol="5"/>
  <cols>
    <col min="1" max="1" width="28" customWidth="1"/>
    <col min="2" max="2" width="11.6" customWidth="1"/>
    <col min="3" max="3" width="11.7" customWidth="1"/>
    <col min="4" max="4" width="13.4" customWidth="1"/>
    <col min="5" max="5" width="12.2" customWidth="1"/>
    <col min="6" max="6" width="11" customWidth="1"/>
  </cols>
  <sheetData>
    <row r="1" spans="1:1">
      <c r="A1" s="80" t="s">
        <v>910</v>
      </c>
    </row>
    <row r="2" ht="20.25" spans="1:6">
      <c r="A2" s="81" t="s">
        <v>911</v>
      </c>
      <c r="B2" s="81"/>
      <c r="C2" s="81"/>
      <c r="D2" s="81"/>
      <c r="E2" s="81"/>
      <c r="F2" s="81"/>
    </row>
    <row r="3" spans="1:6">
      <c r="A3" s="104"/>
      <c r="B3" s="104"/>
      <c r="C3" s="104"/>
      <c r="D3" s="104"/>
      <c r="E3" s="104"/>
      <c r="F3" s="105" t="s">
        <v>912</v>
      </c>
    </row>
    <row r="4" ht="21.6" customHeight="1" spans="1:6">
      <c r="A4" s="101" t="s">
        <v>645</v>
      </c>
      <c r="B4" s="85" t="s">
        <v>722</v>
      </c>
      <c r="C4" s="106" t="s">
        <v>724</v>
      </c>
      <c r="D4" s="106" t="s">
        <v>723</v>
      </c>
      <c r="E4" s="106" t="s">
        <v>725</v>
      </c>
      <c r="F4" s="106" t="s">
        <v>726</v>
      </c>
    </row>
    <row r="5" ht="22.8" customHeight="1" spans="1:6">
      <c r="A5" s="91" t="s">
        <v>808</v>
      </c>
      <c r="B5" s="91"/>
      <c r="C5" s="91"/>
      <c r="D5" s="91"/>
      <c r="E5" s="91"/>
      <c r="F5" s="91"/>
    </row>
    <row r="6" ht="22.8" customHeight="1" spans="1:6">
      <c r="A6" s="91" t="s">
        <v>809</v>
      </c>
      <c r="B6" s="91">
        <v>141</v>
      </c>
      <c r="C6" s="91"/>
      <c r="D6" s="91"/>
      <c r="E6" s="91"/>
      <c r="F6" s="91">
        <v>141</v>
      </c>
    </row>
    <row r="7" ht="22.8" customHeight="1" spans="1:6">
      <c r="A7" s="91" t="s">
        <v>810</v>
      </c>
      <c r="B7" s="91"/>
      <c r="C7" s="91"/>
      <c r="D7" s="91"/>
      <c r="E7" s="91"/>
      <c r="F7" s="91"/>
    </row>
    <row r="8" ht="22.8" customHeight="1" spans="1:6">
      <c r="A8" s="91" t="s">
        <v>811</v>
      </c>
      <c r="B8" s="91">
        <f>SUM(C8:F8)</f>
        <v>54591</v>
      </c>
      <c r="C8" s="91">
        <v>510</v>
      </c>
      <c r="D8" s="91">
        <v>13251</v>
      </c>
      <c r="E8" s="91">
        <v>15188</v>
      </c>
      <c r="F8" s="91">
        <v>25642</v>
      </c>
    </row>
    <row r="9" ht="22.8" customHeight="1" spans="1:6">
      <c r="A9" s="91" t="s">
        <v>812</v>
      </c>
      <c r="B9" s="91">
        <v>5</v>
      </c>
      <c r="C9" s="91"/>
      <c r="D9" s="91"/>
      <c r="E9" s="91"/>
      <c r="F9" s="91">
        <v>5</v>
      </c>
    </row>
    <row r="10" ht="22.8" customHeight="1" spans="1:6">
      <c r="A10" s="91" t="s">
        <v>813</v>
      </c>
      <c r="B10" s="91"/>
      <c r="C10" s="91"/>
      <c r="D10" s="91"/>
      <c r="E10" s="91"/>
      <c r="F10" s="91"/>
    </row>
    <row r="11" ht="22.8" customHeight="1" spans="1:6">
      <c r="A11" s="91" t="s">
        <v>814</v>
      </c>
      <c r="B11" s="91"/>
      <c r="C11" s="91"/>
      <c r="D11" s="91"/>
      <c r="E11" s="91"/>
      <c r="F11" s="91"/>
    </row>
    <row r="12" ht="22.8" customHeight="1" spans="1:6">
      <c r="A12" s="91" t="s">
        <v>815</v>
      </c>
      <c r="B12" s="91"/>
      <c r="C12" s="91"/>
      <c r="D12" s="91"/>
      <c r="E12" s="91"/>
      <c r="F12" s="91"/>
    </row>
    <row r="13" ht="22.8" customHeight="1" spans="1:6">
      <c r="A13" s="91" t="s">
        <v>816</v>
      </c>
      <c r="B13" s="91">
        <v>11</v>
      </c>
      <c r="C13" s="91">
        <v>3</v>
      </c>
      <c r="D13" s="91">
        <v>2</v>
      </c>
      <c r="E13" s="91">
        <v>4</v>
      </c>
      <c r="F13" s="91">
        <v>2</v>
      </c>
    </row>
    <row r="14" ht="22.8" customHeight="1" spans="1:6">
      <c r="A14" s="91" t="s">
        <v>817</v>
      </c>
      <c r="B14" s="91">
        <v>1645</v>
      </c>
      <c r="C14" s="91"/>
      <c r="D14" s="91"/>
      <c r="E14" s="91"/>
      <c r="F14" s="91">
        <v>1645</v>
      </c>
    </row>
    <row r="15" ht="22.8" customHeight="1" spans="1:6">
      <c r="A15" s="91" t="s">
        <v>818</v>
      </c>
      <c r="B15" s="91"/>
      <c r="C15" s="91"/>
      <c r="D15" s="91"/>
      <c r="E15" s="91"/>
      <c r="F15" s="91"/>
    </row>
    <row r="16" ht="22.8" customHeight="1" spans="1:6">
      <c r="A16" s="85" t="s">
        <v>819</v>
      </c>
      <c r="B16" s="89">
        <f>SUM(C16:F16)</f>
        <v>56393</v>
      </c>
      <c r="C16" s="89">
        <f t="shared" ref="C16:F16" si="0">SUM(C5:C15)</f>
        <v>513</v>
      </c>
      <c r="D16" s="89">
        <f t="shared" si="0"/>
        <v>13253</v>
      </c>
      <c r="E16" s="89">
        <f t="shared" si="0"/>
        <v>15192</v>
      </c>
      <c r="F16" s="89">
        <f t="shared" si="0"/>
        <v>27435</v>
      </c>
    </row>
  </sheetData>
  <mergeCells count="1">
    <mergeCell ref="A2:F2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>
    <oddFooter>&amp;C附表2-13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4"/>
  <sheetViews>
    <sheetView workbookViewId="0">
      <selection activeCell="A1" sqref="A1"/>
    </sheetView>
  </sheetViews>
  <sheetFormatPr defaultColWidth="9" defaultRowHeight="14.25" outlineLevelCol="4"/>
  <cols>
    <col min="1" max="1" width="31.9" customWidth="1"/>
    <col min="2" max="2" width="11.4" customWidth="1"/>
    <col min="3" max="3" width="11" customWidth="1"/>
    <col min="4" max="4" width="12.1" customWidth="1"/>
    <col min="5" max="5" width="12.9" customWidth="1"/>
  </cols>
  <sheetData>
    <row r="1" ht="21.6" customHeight="1" spans="1:1">
      <c r="A1" s="80" t="s">
        <v>913</v>
      </c>
    </row>
    <row r="2" ht="26.4" customHeight="1" spans="1:5">
      <c r="A2" s="81" t="s">
        <v>914</v>
      </c>
      <c r="B2" s="81"/>
      <c r="C2" s="81"/>
      <c r="D2" s="81"/>
      <c r="E2" s="81"/>
    </row>
    <row r="3" spans="1:5">
      <c r="A3" s="82"/>
      <c r="B3" s="83"/>
      <c r="E3" s="84" t="s">
        <v>54</v>
      </c>
    </row>
    <row r="4" ht="27" spans="1:5">
      <c r="A4" s="85" t="s">
        <v>645</v>
      </c>
      <c r="B4" s="86" t="s">
        <v>56</v>
      </c>
      <c r="C4" s="87" t="s">
        <v>57</v>
      </c>
      <c r="D4" s="87" t="s">
        <v>58</v>
      </c>
      <c r="E4" s="87" t="s">
        <v>59</v>
      </c>
    </row>
    <row r="5" ht="24.6" customHeight="1" spans="1:5">
      <c r="A5" s="91" t="s">
        <v>915</v>
      </c>
      <c r="B5" s="91"/>
      <c r="C5" s="91">
        <v>10</v>
      </c>
      <c r="D5" s="91"/>
      <c r="E5" s="90">
        <v>33.33</v>
      </c>
    </row>
    <row r="6" ht="24.6" customHeight="1" spans="1:5">
      <c r="A6" s="91" t="s">
        <v>916</v>
      </c>
      <c r="B6" s="91"/>
      <c r="C6" s="91"/>
      <c r="D6" s="91"/>
      <c r="E6" s="90"/>
    </row>
    <row r="7" ht="24.6" customHeight="1" spans="1:5">
      <c r="A7" s="91" t="s">
        <v>917</v>
      </c>
      <c r="B7" s="91"/>
      <c r="C7" s="91"/>
      <c r="D7" s="91"/>
      <c r="E7" s="90"/>
    </row>
    <row r="8" ht="24.6" customHeight="1" spans="1:5">
      <c r="A8" s="91" t="s">
        <v>918</v>
      </c>
      <c r="B8" s="91"/>
      <c r="C8" s="91"/>
      <c r="D8" s="91"/>
      <c r="E8" s="90"/>
    </row>
    <row r="9" ht="24.6" customHeight="1" spans="1:5">
      <c r="A9" s="91" t="s">
        <v>919</v>
      </c>
      <c r="B9" s="91"/>
      <c r="C9" s="91"/>
      <c r="D9" s="91"/>
      <c r="E9" s="90"/>
    </row>
    <row r="10" ht="24.6" customHeight="1" spans="1:5">
      <c r="A10" s="91" t="s">
        <v>920</v>
      </c>
      <c r="B10" s="91">
        <v>35</v>
      </c>
      <c r="C10" s="91">
        <v>25</v>
      </c>
      <c r="D10" s="100">
        <f>C10/B10*100</f>
        <v>71.43</v>
      </c>
      <c r="E10" s="90">
        <v>0</v>
      </c>
    </row>
    <row r="11" ht="24.6" customHeight="1" spans="1:5">
      <c r="A11" s="85" t="s">
        <v>921</v>
      </c>
      <c r="B11" s="91"/>
      <c r="C11" s="91"/>
      <c r="D11" s="91"/>
      <c r="E11" s="90"/>
    </row>
    <row r="12" ht="24.6" customHeight="1" spans="1:5">
      <c r="A12" s="102" t="s">
        <v>922</v>
      </c>
      <c r="B12" s="102"/>
      <c r="C12" s="102"/>
      <c r="D12" s="102"/>
      <c r="E12" s="90"/>
    </row>
    <row r="13" ht="24.6" customHeight="1" spans="1:5">
      <c r="A13" s="102" t="s">
        <v>923</v>
      </c>
      <c r="B13" s="102"/>
      <c r="C13" s="102"/>
      <c r="D13" s="102"/>
      <c r="E13" s="90"/>
    </row>
    <row r="14" ht="24.6" customHeight="1" spans="1:5">
      <c r="A14" s="103" t="s">
        <v>100</v>
      </c>
      <c r="B14" s="102">
        <v>35</v>
      </c>
      <c r="C14" s="102">
        <v>35</v>
      </c>
      <c r="D14" s="102">
        <v>100</v>
      </c>
      <c r="E14" s="90">
        <v>116.67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tToHeight="0" orientation="portrait"/>
  <headerFooter>
    <oddFooter>&amp;C附表2-14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3"/>
  <sheetViews>
    <sheetView workbookViewId="0">
      <selection activeCell="A1" sqref="A1"/>
    </sheetView>
  </sheetViews>
  <sheetFormatPr defaultColWidth="9" defaultRowHeight="14.25" outlineLevelCol="4"/>
  <cols>
    <col min="1" max="1" width="32.4" customWidth="1"/>
    <col min="2" max="3" width="11.7" customWidth="1"/>
    <col min="4" max="5" width="13" customWidth="1"/>
  </cols>
  <sheetData>
    <row r="1" ht="20.4" customHeight="1" spans="1:1">
      <c r="A1" s="80" t="s">
        <v>924</v>
      </c>
    </row>
    <row r="2" ht="27.6" customHeight="1" spans="1:5">
      <c r="A2" s="81" t="s">
        <v>925</v>
      </c>
      <c r="B2" s="81"/>
      <c r="C2" s="81"/>
      <c r="D2" s="81"/>
      <c r="E2" s="81"/>
    </row>
    <row r="3" spans="1:5">
      <c r="A3" s="82"/>
      <c r="B3" s="83"/>
      <c r="E3" s="84" t="s">
        <v>54</v>
      </c>
    </row>
    <row r="4" ht="34.2" customHeight="1" spans="1:5">
      <c r="A4" s="101" t="s">
        <v>645</v>
      </c>
      <c r="B4" s="86" t="s">
        <v>56</v>
      </c>
      <c r="C4" s="87" t="s">
        <v>57</v>
      </c>
      <c r="D4" s="87" t="s">
        <v>58</v>
      </c>
      <c r="E4" s="87" t="s">
        <v>59</v>
      </c>
    </row>
    <row r="5" ht="25.8" customHeight="1" spans="1:5">
      <c r="A5" s="91" t="s">
        <v>926</v>
      </c>
      <c r="B5" s="91"/>
      <c r="C5" s="91"/>
      <c r="D5" s="91"/>
      <c r="E5" s="90"/>
    </row>
    <row r="6" ht="25.8" customHeight="1" spans="1:5">
      <c r="A6" s="91" t="s">
        <v>927</v>
      </c>
      <c r="B6" s="91"/>
      <c r="C6" s="91"/>
      <c r="D6" s="91"/>
      <c r="E6" s="90"/>
    </row>
    <row r="7" ht="25.8" customHeight="1" spans="1:5">
      <c r="A7" s="91" t="s">
        <v>928</v>
      </c>
      <c r="B7" s="91"/>
      <c r="C7" s="91"/>
      <c r="D7" s="91"/>
      <c r="E7" s="90"/>
    </row>
    <row r="8" ht="25.8" customHeight="1" spans="1:5">
      <c r="A8" s="91" t="s">
        <v>929</v>
      </c>
      <c r="B8" s="91"/>
      <c r="C8" s="91"/>
      <c r="D8" s="91"/>
      <c r="E8" s="90"/>
    </row>
    <row r="9" ht="25.8" customHeight="1" spans="1:5">
      <c r="A9" s="91" t="s">
        <v>930</v>
      </c>
      <c r="B9" s="91">
        <v>35</v>
      </c>
      <c r="C9" s="91">
        <v>35</v>
      </c>
      <c r="D9" s="91">
        <v>100</v>
      </c>
      <c r="E9" s="90">
        <v>116.67</v>
      </c>
    </row>
    <row r="10" ht="25.8" customHeight="1" spans="1:5">
      <c r="A10" s="85" t="s">
        <v>128</v>
      </c>
      <c r="B10" s="91"/>
      <c r="C10" s="91"/>
      <c r="D10" s="91"/>
      <c r="E10" s="90"/>
    </row>
    <row r="11" ht="25.8" customHeight="1" spans="1:5">
      <c r="A11" s="91" t="s">
        <v>931</v>
      </c>
      <c r="B11" s="91"/>
      <c r="C11" s="91"/>
      <c r="D11" s="91"/>
      <c r="E11" s="90"/>
    </row>
    <row r="12" ht="25.8" customHeight="1" spans="1:5">
      <c r="A12" s="91" t="s">
        <v>932</v>
      </c>
      <c r="B12" s="91"/>
      <c r="C12" s="91"/>
      <c r="D12" s="91"/>
      <c r="E12" s="90"/>
    </row>
    <row r="13" ht="25.8" customHeight="1" spans="1:5">
      <c r="A13" s="85" t="s">
        <v>144</v>
      </c>
      <c r="B13" s="91">
        <v>35</v>
      </c>
      <c r="C13" s="91">
        <v>35</v>
      </c>
      <c r="D13" s="91">
        <v>100</v>
      </c>
      <c r="E13" s="90">
        <v>116.67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tToHeight="0" orientation="portrait"/>
  <headerFooter>
    <oddFooter>&amp;C附表2-15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8"/>
  <sheetViews>
    <sheetView workbookViewId="0">
      <selection activeCell="A1" sqref="A1"/>
    </sheetView>
  </sheetViews>
  <sheetFormatPr defaultColWidth="9" defaultRowHeight="14.25" outlineLevelCol="4"/>
  <cols>
    <col min="1" max="1" width="38.4" customWidth="1"/>
    <col min="2" max="3" width="10" customWidth="1"/>
    <col min="4" max="5" width="13.4" customWidth="1"/>
  </cols>
  <sheetData>
    <row r="1" spans="1:1">
      <c r="A1" s="80" t="s">
        <v>933</v>
      </c>
    </row>
    <row r="2" ht="20.25" spans="1:5">
      <c r="A2" s="81" t="s">
        <v>934</v>
      </c>
      <c r="B2" s="81"/>
      <c r="C2" s="81"/>
      <c r="D2" s="81"/>
      <c r="E2" s="81"/>
    </row>
    <row r="3" spans="1:5">
      <c r="A3" s="82"/>
      <c r="B3" s="83"/>
      <c r="E3" s="84" t="s">
        <v>54</v>
      </c>
    </row>
    <row r="4" ht="33" customHeight="1" spans="1:5">
      <c r="A4" s="85" t="s">
        <v>645</v>
      </c>
      <c r="B4" s="86" t="s">
        <v>56</v>
      </c>
      <c r="C4" s="87" t="s">
        <v>57</v>
      </c>
      <c r="D4" s="87" t="s">
        <v>58</v>
      </c>
      <c r="E4" s="87" t="s">
        <v>59</v>
      </c>
    </row>
    <row r="5" ht="24.6" customHeight="1" spans="1:5">
      <c r="A5" s="91" t="s">
        <v>915</v>
      </c>
      <c r="B5" s="91"/>
      <c r="C5" s="91">
        <v>10</v>
      </c>
      <c r="D5" s="91"/>
      <c r="E5" s="90">
        <v>33.33</v>
      </c>
    </row>
    <row r="6" ht="48" customHeight="1" spans="1:5">
      <c r="A6" s="97" t="s">
        <v>935</v>
      </c>
      <c r="B6" s="91"/>
      <c r="C6" s="91">
        <v>10</v>
      </c>
      <c r="D6" s="91"/>
      <c r="E6" s="90">
        <v>33.33</v>
      </c>
    </row>
    <row r="7" ht="24.6" customHeight="1" spans="1:5">
      <c r="A7" s="91" t="s">
        <v>916</v>
      </c>
      <c r="B7" s="91"/>
      <c r="C7" s="91"/>
      <c r="D7" s="91"/>
      <c r="E7" s="90"/>
    </row>
    <row r="8" ht="24.6" customHeight="1" spans="1:5">
      <c r="A8" s="98" t="s">
        <v>936</v>
      </c>
      <c r="B8" s="91"/>
      <c r="C8" s="91"/>
      <c r="D8" s="91"/>
      <c r="E8" s="90"/>
    </row>
    <row r="9" ht="24.6" customHeight="1" spans="1:5">
      <c r="A9" s="99" t="s">
        <v>937</v>
      </c>
      <c r="B9" s="91"/>
      <c r="C9" s="91"/>
      <c r="D9" s="91"/>
      <c r="E9" s="90"/>
    </row>
    <row r="10" ht="24.6" customHeight="1" spans="1:5">
      <c r="A10" s="99" t="s">
        <v>938</v>
      </c>
      <c r="B10" s="91"/>
      <c r="C10" s="91"/>
      <c r="D10" s="91"/>
      <c r="E10" s="90"/>
    </row>
    <row r="11" ht="24.6" customHeight="1" spans="1:5">
      <c r="A11" s="99" t="s">
        <v>939</v>
      </c>
      <c r="B11" s="91"/>
      <c r="C11" s="91"/>
      <c r="D11" s="91"/>
      <c r="E11" s="90"/>
    </row>
    <row r="12" ht="24.6" customHeight="1" spans="1:5">
      <c r="A12" s="91" t="s">
        <v>917</v>
      </c>
      <c r="B12" s="91"/>
      <c r="C12" s="91"/>
      <c r="D12" s="91"/>
      <c r="E12" s="90"/>
    </row>
    <row r="13" ht="24.6" customHeight="1" spans="1:5">
      <c r="A13" s="91" t="s">
        <v>918</v>
      </c>
      <c r="B13" s="91"/>
      <c r="C13" s="91"/>
      <c r="D13" s="91"/>
      <c r="E13" s="90"/>
    </row>
    <row r="14" ht="24.6" customHeight="1" spans="1:5">
      <c r="A14" s="91" t="s">
        <v>940</v>
      </c>
      <c r="B14" s="91">
        <v>35</v>
      </c>
      <c r="C14" s="91">
        <v>25</v>
      </c>
      <c r="D14" s="100">
        <f>C14/B14*100</f>
        <v>71.43</v>
      </c>
      <c r="E14" s="90"/>
    </row>
    <row r="15" ht="24.6" customHeight="1" spans="1:5">
      <c r="A15" s="85" t="s">
        <v>921</v>
      </c>
      <c r="B15" s="91"/>
      <c r="C15" s="91"/>
      <c r="D15" s="91"/>
      <c r="E15" s="90"/>
    </row>
    <row r="16" ht="24.6" customHeight="1" spans="1:5">
      <c r="A16" s="91" t="s">
        <v>922</v>
      </c>
      <c r="B16" s="91"/>
      <c r="C16" s="91"/>
      <c r="D16" s="91"/>
      <c r="E16" s="90"/>
    </row>
    <row r="17" ht="24.6" customHeight="1" spans="1:5">
      <c r="A17" s="91" t="s">
        <v>923</v>
      </c>
      <c r="B17" s="91"/>
      <c r="C17" s="91"/>
      <c r="D17" s="91"/>
      <c r="E17" s="90"/>
    </row>
    <row r="18" ht="24.6" customHeight="1" spans="1:5">
      <c r="A18" s="85" t="s">
        <v>100</v>
      </c>
      <c r="B18" s="91">
        <v>35</v>
      </c>
      <c r="C18" s="91">
        <v>35</v>
      </c>
      <c r="D18" s="91">
        <v>100</v>
      </c>
      <c r="E18" s="90">
        <v>116.67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6" fitToHeight="0" orientation="portrait"/>
  <headerFooter>
    <oddFooter>&amp;C附表2-16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35"/>
  <sheetViews>
    <sheetView workbookViewId="0">
      <selection activeCell="A1" sqref="A1"/>
    </sheetView>
  </sheetViews>
  <sheetFormatPr defaultColWidth="9" defaultRowHeight="14.25" outlineLevelCol="4"/>
  <cols>
    <col min="1" max="1" width="42.1" customWidth="1"/>
    <col min="2" max="3" width="11.4" customWidth="1"/>
    <col min="4" max="5" width="13.3" customWidth="1"/>
  </cols>
  <sheetData>
    <row r="1" ht="22.8" customHeight="1" spans="1:1">
      <c r="A1" s="80" t="s">
        <v>941</v>
      </c>
    </row>
    <row r="2" ht="28.8" customHeight="1" spans="1:5">
      <c r="A2" s="81" t="s">
        <v>942</v>
      </c>
      <c r="B2" s="81"/>
      <c r="C2" s="81"/>
      <c r="D2" s="81"/>
      <c r="E2" s="81"/>
    </row>
    <row r="3" spans="1:5">
      <c r="A3" s="82"/>
      <c r="B3" s="83"/>
      <c r="E3" s="84" t="s">
        <v>54</v>
      </c>
    </row>
    <row r="4" ht="28.8" customHeight="1" spans="1:5">
      <c r="A4" s="85" t="s">
        <v>645</v>
      </c>
      <c r="B4" s="86" t="s">
        <v>56</v>
      </c>
      <c r="C4" s="87" t="s">
        <v>57</v>
      </c>
      <c r="D4" s="87" t="s">
        <v>58</v>
      </c>
      <c r="E4" s="87" t="s">
        <v>59</v>
      </c>
    </row>
    <row r="5" spans="1:5">
      <c r="A5" s="88" t="s">
        <v>926</v>
      </c>
      <c r="B5" s="89"/>
      <c r="C5" s="89"/>
      <c r="D5" s="89"/>
      <c r="E5" s="90"/>
    </row>
    <row r="6" spans="1:5">
      <c r="A6" s="88" t="s">
        <v>943</v>
      </c>
      <c r="B6" s="91"/>
      <c r="C6" s="91"/>
      <c r="D6" s="91"/>
      <c r="E6" s="90"/>
    </row>
    <row r="7" spans="1:5">
      <c r="A7" s="92" t="s">
        <v>944</v>
      </c>
      <c r="B7" s="91"/>
      <c r="C7" s="91"/>
      <c r="D7" s="91"/>
      <c r="E7" s="90"/>
    </row>
    <row r="8" spans="1:5">
      <c r="A8" s="92" t="s">
        <v>945</v>
      </c>
      <c r="B8" s="91"/>
      <c r="C8" s="91"/>
      <c r="D8" s="91"/>
      <c r="E8" s="90"/>
    </row>
    <row r="9" spans="1:5">
      <c r="A9" s="92" t="s">
        <v>946</v>
      </c>
      <c r="B9" s="91"/>
      <c r="C9" s="91"/>
      <c r="D9" s="91"/>
      <c r="E9" s="90"/>
    </row>
    <row r="10" spans="1:5">
      <c r="A10" s="92" t="s">
        <v>947</v>
      </c>
      <c r="B10" s="91"/>
      <c r="C10" s="91"/>
      <c r="D10" s="91"/>
      <c r="E10" s="90"/>
    </row>
    <row r="11" spans="1:5">
      <c r="A11" s="92" t="s">
        <v>948</v>
      </c>
      <c r="B11" s="91"/>
      <c r="C11" s="91"/>
      <c r="D11" s="91"/>
      <c r="E11" s="90"/>
    </row>
    <row r="12" spans="1:5">
      <c r="A12" s="92" t="s">
        <v>949</v>
      </c>
      <c r="B12" s="91"/>
      <c r="C12" s="91"/>
      <c r="D12" s="91"/>
      <c r="E12" s="90"/>
    </row>
    <row r="13" spans="1:5">
      <c r="A13" s="92" t="s">
        <v>950</v>
      </c>
      <c r="B13" s="91"/>
      <c r="C13" s="91"/>
      <c r="D13" s="91"/>
      <c r="E13" s="90"/>
    </row>
    <row r="14" spans="1:5">
      <c r="A14" s="92" t="s">
        <v>951</v>
      </c>
      <c r="B14" s="91"/>
      <c r="C14" s="91"/>
      <c r="D14" s="91"/>
      <c r="E14" s="90"/>
    </row>
    <row r="15" spans="1:5">
      <c r="A15" s="88" t="s">
        <v>927</v>
      </c>
      <c r="B15" s="93"/>
      <c r="C15" s="93"/>
      <c r="D15" s="93"/>
      <c r="E15" s="90"/>
    </row>
    <row r="16" spans="1:5">
      <c r="A16" s="94" t="s">
        <v>952</v>
      </c>
      <c r="B16" s="95"/>
      <c r="C16" s="95"/>
      <c r="D16" s="95"/>
      <c r="E16" s="90"/>
    </row>
    <row r="17" spans="1:5">
      <c r="A17" s="92" t="s">
        <v>953</v>
      </c>
      <c r="B17" s="95"/>
      <c r="C17" s="95"/>
      <c r="D17" s="95"/>
      <c r="E17" s="90"/>
    </row>
    <row r="18" spans="1:5">
      <c r="A18" s="92" t="s">
        <v>954</v>
      </c>
      <c r="B18" s="95"/>
      <c r="C18" s="95"/>
      <c r="D18" s="95"/>
      <c r="E18" s="90"/>
    </row>
    <row r="19" spans="1:5">
      <c r="A19" s="92" t="s">
        <v>955</v>
      </c>
      <c r="B19" s="95"/>
      <c r="C19" s="95"/>
      <c r="D19" s="95"/>
      <c r="E19" s="90"/>
    </row>
    <row r="20" spans="1:5">
      <c r="A20" s="92" t="s">
        <v>956</v>
      </c>
      <c r="B20" s="95"/>
      <c r="C20" s="95"/>
      <c r="D20" s="95"/>
      <c r="E20" s="90"/>
    </row>
    <row r="21" spans="1:5">
      <c r="A21" s="92" t="s">
        <v>957</v>
      </c>
      <c r="B21" s="95"/>
      <c r="C21" s="95"/>
      <c r="D21" s="95"/>
      <c r="E21" s="90"/>
    </row>
    <row r="22" spans="1:5">
      <c r="A22" s="92" t="s">
        <v>958</v>
      </c>
      <c r="B22" s="95"/>
      <c r="C22" s="95"/>
      <c r="D22" s="95"/>
      <c r="E22" s="90"/>
    </row>
    <row r="23" spans="1:5">
      <c r="A23" s="92" t="s">
        <v>959</v>
      </c>
      <c r="B23" s="95"/>
      <c r="C23" s="95"/>
      <c r="D23" s="95"/>
      <c r="E23" s="90"/>
    </row>
    <row r="24" spans="1:5">
      <c r="A24" s="88" t="s">
        <v>928</v>
      </c>
      <c r="B24" s="93"/>
      <c r="C24" s="93"/>
      <c r="D24" s="93"/>
      <c r="E24" s="90"/>
    </row>
    <row r="25" spans="1:5">
      <c r="A25" s="88" t="s">
        <v>960</v>
      </c>
      <c r="B25" s="95"/>
      <c r="C25" s="95"/>
      <c r="D25" s="95"/>
      <c r="E25" s="90"/>
    </row>
    <row r="26" spans="1:5">
      <c r="A26" s="88" t="s">
        <v>929</v>
      </c>
      <c r="B26" s="93"/>
      <c r="C26" s="93"/>
      <c r="D26" s="93"/>
      <c r="E26" s="90"/>
    </row>
    <row r="27" spans="1:5">
      <c r="A27" s="88" t="s">
        <v>961</v>
      </c>
      <c r="B27" s="95"/>
      <c r="C27" s="95"/>
      <c r="D27" s="95"/>
      <c r="E27" s="90"/>
    </row>
    <row r="28" spans="1:5">
      <c r="A28" s="88" t="s">
        <v>962</v>
      </c>
      <c r="B28" s="95"/>
      <c r="C28" s="95"/>
      <c r="D28" s="95"/>
      <c r="E28" s="90"/>
    </row>
    <row r="29" spans="1:5">
      <c r="A29" s="88" t="s">
        <v>963</v>
      </c>
      <c r="B29" s="95"/>
      <c r="C29" s="95"/>
      <c r="D29" s="95"/>
      <c r="E29" s="90"/>
    </row>
    <row r="30" spans="1:5">
      <c r="A30" s="88" t="s">
        <v>930</v>
      </c>
      <c r="B30" s="93">
        <v>35</v>
      </c>
      <c r="C30" s="93">
        <v>35</v>
      </c>
      <c r="D30" s="91">
        <v>100</v>
      </c>
      <c r="E30" s="90">
        <v>116.67</v>
      </c>
    </row>
    <row r="31" spans="1:5">
      <c r="A31" s="88" t="s">
        <v>964</v>
      </c>
      <c r="B31" s="95">
        <v>35</v>
      </c>
      <c r="C31" s="95">
        <v>35</v>
      </c>
      <c r="D31" s="95">
        <v>100</v>
      </c>
      <c r="E31" s="90">
        <v>116.67</v>
      </c>
    </row>
    <row r="32" spans="1:5">
      <c r="A32" s="85" t="s">
        <v>128</v>
      </c>
      <c r="B32" s="95"/>
      <c r="C32" s="95"/>
      <c r="D32" s="95"/>
      <c r="E32" s="90"/>
    </row>
    <row r="33" spans="1:5">
      <c r="A33" s="96" t="s">
        <v>931</v>
      </c>
      <c r="B33" s="95"/>
      <c r="C33" s="95"/>
      <c r="D33" s="95"/>
      <c r="E33" s="90"/>
    </row>
    <row r="34" spans="1:5">
      <c r="A34" s="91" t="s">
        <v>932</v>
      </c>
      <c r="B34" s="95"/>
      <c r="C34" s="95"/>
      <c r="D34" s="95"/>
      <c r="E34" s="90"/>
    </row>
    <row r="35" spans="1:5">
      <c r="A35" s="85" t="s">
        <v>965</v>
      </c>
      <c r="B35" s="95">
        <v>35</v>
      </c>
      <c r="C35" s="95">
        <v>35</v>
      </c>
      <c r="D35" s="95">
        <v>100</v>
      </c>
      <c r="E35" s="90">
        <v>116.67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89" fitToHeight="0" orientation="portrait"/>
  <headerFooter>
    <oddFooter>&amp;C附表2-17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6"/>
  <sheetViews>
    <sheetView workbookViewId="0">
      <selection activeCell="B9" sqref="B9:B16"/>
    </sheetView>
  </sheetViews>
  <sheetFormatPr defaultColWidth="9" defaultRowHeight="14.25" outlineLevelCol="7"/>
  <cols>
    <col min="1" max="1" width="34.4" customWidth="1"/>
    <col min="2" max="3" width="11.5" customWidth="1"/>
    <col min="4" max="4" width="12" customWidth="1"/>
    <col min="5" max="5" width="13.7" customWidth="1"/>
    <col min="8" max="8" width="12.625"/>
  </cols>
  <sheetData>
    <row r="1" ht="16.8" customHeight="1" spans="1:5">
      <c r="A1" s="17" t="s">
        <v>966</v>
      </c>
      <c r="B1" s="17"/>
      <c r="C1" s="17"/>
      <c r="D1" s="61"/>
      <c r="E1" s="17"/>
    </row>
    <row r="2" ht="30.6" customHeight="1" spans="1:5">
      <c r="A2" s="62" t="s">
        <v>967</v>
      </c>
      <c r="B2" s="62"/>
      <c r="C2" s="62"/>
      <c r="D2" s="62"/>
      <c r="E2" s="62"/>
    </row>
    <row r="3" spans="1:5">
      <c r="A3" s="63"/>
      <c r="B3" s="16"/>
      <c r="C3" s="17"/>
      <c r="D3" s="18"/>
      <c r="E3" s="17" t="s">
        <v>54</v>
      </c>
    </row>
    <row r="4" ht="30" customHeight="1" spans="1:7">
      <c r="A4" s="75" t="s">
        <v>645</v>
      </c>
      <c r="B4" s="21" t="s">
        <v>56</v>
      </c>
      <c r="C4" s="21" t="s">
        <v>57</v>
      </c>
      <c r="D4" s="22" t="s">
        <v>58</v>
      </c>
      <c r="E4" s="64" t="s">
        <v>59</v>
      </c>
      <c r="G4" s="34"/>
    </row>
    <row r="5" ht="30" customHeight="1" spans="1:8">
      <c r="A5" s="58" t="s">
        <v>968</v>
      </c>
      <c r="B5" s="65"/>
      <c r="C5" s="65"/>
      <c r="D5" s="66"/>
      <c r="E5" s="76"/>
      <c r="G5" s="34"/>
      <c r="H5" s="35"/>
    </row>
    <row r="6" ht="30" customHeight="1" spans="1:8">
      <c r="A6" s="58" t="s">
        <v>969</v>
      </c>
      <c r="B6" s="77">
        <v>3827</v>
      </c>
      <c r="C6" s="70">
        <v>4149</v>
      </c>
      <c r="D6" s="66">
        <f t="shared" ref="D6:D12" si="0">C6/B6</f>
        <v>1.084</v>
      </c>
      <c r="E6" s="76">
        <v>97.76</v>
      </c>
      <c r="G6" s="34"/>
      <c r="H6" s="35"/>
    </row>
    <row r="7" ht="30" customHeight="1" spans="1:8">
      <c r="A7" s="58" t="s">
        <v>970</v>
      </c>
      <c r="B7" s="78"/>
      <c r="C7" s="67"/>
      <c r="D7" s="66"/>
      <c r="E7" s="76"/>
      <c r="G7" s="34"/>
      <c r="H7" s="35"/>
    </row>
    <row r="8" ht="30" customHeight="1" spans="1:8">
      <c r="A8" s="58" t="s">
        <v>971</v>
      </c>
      <c r="B8" s="67"/>
      <c r="C8" s="67"/>
      <c r="D8" s="66"/>
      <c r="E8" s="76"/>
      <c r="G8" s="34"/>
      <c r="H8" s="35"/>
    </row>
    <row r="9" ht="30" customHeight="1" spans="1:8">
      <c r="A9" s="58" t="s">
        <v>972</v>
      </c>
      <c r="B9" s="67">
        <v>6821</v>
      </c>
      <c r="C9" s="67">
        <v>4037</v>
      </c>
      <c r="D9" s="66">
        <f t="shared" si="0"/>
        <v>0.592</v>
      </c>
      <c r="E9" s="76"/>
      <c r="G9" s="34"/>
      <c r="H9" s="35"/>
    </row>
    <row r="10" ht="30" customHeight="1" spans="1:8">
      <c r="A10" s="39" t="s">
        <v>973</v>
      </c>
      <c r="B10" s="67"/>
      <c r="C10" s="67"/>
      <c r="D10" s="66"/>
      <c r="E10" s="76"/>
      <c r="G10" s="34"/>
      <c r="H10" s="35"/>
    </row>
    <row r="11" ht="30" customHeight="1" spans="1:8">
      <c r="A11" s="41" t="s">
        <v>974</v>
      </c>
      <c r="B11" s="67">
        <v>3146</v>
      </c>
      <c r="C11" s="67">
        <v>3724</v>
      </c>
      <c r="D11" s="66">
        <f t="shared" si="0"/>
        <v>1.184</v>
      </c>
      <c r="E11" s="76">
        <v>153.13</v>
      </c>
      <c r="G11" s="34"/>
      <c r="H11" s="35"/>
    </row>
    <row r="12" ht="30" customHeight="1" spans="1:8">
      <c r="A12" s="39" t="s">
        <v>975</v>
      </c>
      <c r="B12" s="67">
        <v>3675</v>
      </c>
      <c r="C12" s="67">
        <v>3950</v>
      </c>
      <c r="D12" s="66">
        <f t="shared" si="0"/>
        <v>1.075</v>
      </c>
      <c r="E12" s="76">
        <v>110.71</v>
      </c>
      <c r="G12" s="34"/>
      <c r="H12" s="35"/>
    </row>
    <row r="13" ht="30" customHeight="1" spans="1:8">
      <c r="A13" s="58" t="s">
        <v>976</v>
      </c>
      <c r="B13" s="67"/>
      <c r="C13" s="67"/>
      <c r="D13" s="66"/>
      <c r="E13" s="76"/>
      <c r="G13" s="34"/>
      <c r="H13" s="35"/>
    </row>
    <row r="14" ht="30" customHeight="1" spans="1:8">
      <c r="A14" s="58" t="s">
        <v>977</v>
      </c>
      <c r="B14" s="67"/>
      <c r="C14" s="67"/>
      <c r="D14" s="66"/>
      <c r="E14" s="76"/>
      <c r="G14" s="34"/>
      <c r="H14" s="35"/>
    </row>
    <row r="15" ht="30" customHeight="1" spans="1:8">
      <c r="A15" s="58" t="s">
        <v>978</v>
      </c>
      <c r="B15" s="67"/>
      <c r="C15" s="67"/>
      <c r="D15" s="66"/>
      <c r="E15" s="76"/>
      <c r="G15" s="34"/>
      <c r="H15" s="35"/>
    </row>
    <row r="16" ht="30" customHeight="1" spans="1:8">
      <c r="A16" s="79" t="s">
        <v>979</v>
      </c>
      <c r="B16" s="67">
        <v>10648</v>
      </c>
      <c r="C16" s="67">
        <v>11823</v>
      </c>
      <c r="D16" s="66">
        <f>C16/B16</f>
        <v>1.11</v>
      </c>
      <c r="E16" s="76">
        <v>115.41</v>
      </c>
      <c r="G16" s="34"/>
      <c r="H16" s="35"/>
    </row>
  </sheetData>
  <mergeCells count="1">
    <mergeCell ref="A2:E2"/>
  </mergeCells>
  <conditionalFormatting sqref="A5:A6">
    <cfRule type="expression" dxfId="0" priority="1" stopIfTrue="1">
      <formula>"len($A:$A)=3"</formula>
    </cfRule>
  </conditionalFormatting>
  <conditionalFormatting sqref="D5:D16">
    <cfRule type="cellIs" dxfId="1" priority="2" stopIfTrue="1" operator="lessThan">
      <formula>0</formula>
    </cfRule>
  </conditionalFormatting>
  <pageMargins left="0.707638888888889" right="0.707638888888889" top="0.747916666666667" bottom="0.747916666666667" header="0.313888888888889" footer="0.313888888888889"/>
  <pageSetup paperSize="9" scale="98" fitToHeight="0" orientation="portrait"/>
  <headerFooter>
    <oddFooter>&amp;C附表2-18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46"/>
  <sheetViews>
    <sheetView zoomScale="110" zoomScaleNormal="110" workbookViewId="0">
      <selection activeCell="E46" sqref="B6:E46"/>
    </sheetView>
  </sheetViews>
  <sheetFormatPr defaultColWidth="9" defaultRowHeight="14.25" outlineLevelCol="4"/>
  <cols>
    <col min="1" max="1" width="32.3" customWidth="1"/>
    <col min="2" max="2" width="11.5" customWidth="1"/>
    <col min="3" max="3" width="12.6" customWidth="1"/>
    <col min="4" max="4" width="13.1" customWidth="1"/>
    <col min="5" max="5" width="17.1" customWidth="1"/>
    <col min="6" max="6" width="4.625" customWidth="1"/>
    <col min="7" max="7" width="3.375" customWidth="1"/>
  </cols>
  <sheetData>
    <row r="1" spans="1:5">
      <c r="A1" s="199"/>
      <c r="B1" s="199"/>
      <c r="C1" s="199"/>
      <c r="D1" s="199"/>
      <c r="E1" s="199"/>
    </row>
    <row r="2" spans="1:2">
      <c r="A2" s="160" t="s">
        <v>52</v>
      </c>
      <c r="B2" s="83"/>
    </row>
    <row r="3" ht="22.5" spans="1:5">
      <c r="A3" s="200" t="s">
        <v>53</v>
      </c>
      <c r="B3" s="200"/>
      <c r="C3" s="200"/>
      <c r="D3" s="200"/>
      <c r="E3" s="200"/>
    </row>
    <row r="4" spans="1:5">
      <c r="A4" s="162"/>
      <c r="B4" s="83"/>
      <c r="E4" s="84" t="s">
        <v>54</v>
      </c>
    </row>
    <row r="5" ht="27" spans="1:5">
      <c r="A5" s="86" t="s">
        <v>55</v>
      </c>
      <c r="B5" s="86" t="s">
        <v>56</v>
      </c>
      <c r="C5" s="87" t="s">
        <v>57</v>
      </c>
      <c r="D5" s="87" t="s">
        <v>58</v>
      </c>
      <c r="E5" s="87" t="s">
        <v>59</v>
      </c>
    </row>
    <row r="6" spans="1:5">
      <c r="A6" s="89" t="s">
        <v>60</v>
      </c>
      <c r="B6" s="183">
        <f>SUM(B7:B20)</f>
        <v>160334</v>
      </c>
      <c r="C6" s="183">
        <f>SUM(C7:C20)</f>
        <v>155783</v>
      </c>
      <c r="D6" s="184">
        <f>C6/B6*100</f>
        <v>97.16</v>
      </c>
      <c r="E6" s="170">
        <v>103.93</v>
      </c>
    </row>
    <row r="7" spans="1:5">
      <c r="A7" s="91" t="s">
        <v>61</v>
      </c>
      <c r="B7" s="183">
        <v>38310</v>
      </c>
      <c r="C7" s="185">
        <v>43093</v>
      </c>
      <c r="D7" s="184">
        <f t="shared" ref="D7:D32" si="0">C7/B7*100</f>
        <v>112.48</v>
      </c>
      <c r="E7" s="170">
        <v>131.69</v>
      </c>
    </row>
    <row r="8" spans="1:5">
      <c r="A8" s="91" t="s">
        <v>62</v>
      </c>
      <c r="B8" s="183">
        <v>15920</v>
      </c>
      <c r="C8" s="185">
        <v>11723</v>
      </c>
      <c r="D8" s="184">
        <f t="shared" si="0"/>
        <v>73.64</v>
      </c>
      <c r="E8" s="170">
        <v>52.37</v>
      </c>
    </row>
    <row r="9" spans="1:5">
      <c r="A9" s="91" t="s">
        <v>63</v>
      </c>
      <c r="B9" s="183">
        <v>54471</v>
      </c>
      <c r="C9" s="185">
        <v>44642</v>
      </c>
      <c r="D9" s="184">
        <f t="shared" si="0"/>
        <v>81.96</v>
      </c>
      <c r="E9" s="170">
        <v>92.69</v>
      </c>
    </row>
    <row r="10" spans="1:5">
      <c r="A10" s="201" t="s">
        <v>64</v>
      </c>
      <c r="B10" s="170"/>
      <c r="C10" s="202"/>
      <c r="D10" s="184"/>
      <c r="E10" s="170"/>
    </row>
    <row r="11" spans="1:5">
      <c r="A11" s="201" t="s">
        <v>65</v>
      </c>
      <c r="B11" s="183">
        <v>1154</v>
      </c>
      <c r="C11" s="203">
        <v>3249</v>
      </c>
      <c r="D11" s="184">
        <f t="shared" si="0"/>
        <v>281.54</v>
      </c>
      <c r="E11" s="170">
        <v>306.22</v>
      </c>
    </row>
    <row r="12" spans="1:5">
      <c r="A12" s="91" t="s">
        <v>66</v>
      </c>
      <c r="B12" s="183">
        <v>1</v>
      </c>
      <c r="C12" s="185">
        <v>2</v>
      </c>
      <c r="D12" s="184">
        <f t="shared" si="0"/>
        <v>200</v>
      </c>
      <c r="E12" s="170">
        <v>200</v>
      </c>
    </row>
    <row r="13" spans="1:5">
      <c r="A13" s="91" t="s">
        <v>67</v>
      </c>
      <c r="B13" s="183">
        <v>9889</v>
      </c>
      <c r="C13" s="185">
        <v>9032</v>
      </c>
      <c r="D13" s="184">
        <f t="shared" si="0"/>
        <v>91.33</v>
      </c>
      <c r="E13" s="170">
        <v>96.53</v>
      </c>
    </row>
    <row r="14" spans="1:5">
      <c r="A14" s="91" t="s">
        <v>68</v>
      </c>
      <c r="B14" s="183">
        <v>10683</v>
      </c>
      <c r="C14" s="185">
        <v>10997</v>
      </c>
      <c r="D14" s="184">
        <f t="shared" si="0"/>
        <v>102.94</v>
      </c>
      <c r="E14" s="170">
        <v>116.84</v>
      </c>
    </row>
    <row r="15" spans="1:5">
      <c r="A15" s="91" t="s">
        <v>69</v>
      </c>
      <c r="B15" s="183">
        <v>9489</v>
      </c>
      <c r="C15" s="185">
        <v>11338</v>
      </c>
      <c r="D15" s="184">
        <f t="shared" si="0"/>
        <v>119.49</v>
      </c>
      <c r="E15" s="170">
        <v>143.96</v>
      </c>
    </row>
    <row r="16" spans="1:5">
      <c r="A16" s="91" t="s">
        <v>70</v>
      </c>
      <c r="B16" s="183">
        <v>7916</v>
      </c>
      <c r="C16" s="185">
        <v>7295</v>
      </c>
      <c r="D16" s="184">
        <f t="shared" si="0"/>
        <v>92.16</v>
      </c>
      <c r="E16" s="170">
        <v>107.95</v>
      </c>
    </row>
    <row r="17" spans="1:5">
      <c r="A17" s="91" t="s">
        <v>71</v>
      </c>
      <c r="B17" s="183">
        <v>12455</v>
      </c>
      <c r="C17" s="185">
        <v>14363</v>
      </c>
      <c r="D17" s="184">
        <f t="shared" si="0"/>
        <v>115.32</v>
      </c>
      <c r="E17" s="170">
        <v>118.63</v>
      </c>
    </row>
    <row r="18" spans="1:5">
      <c r="A18" s="91" t="s">
        <v>72</v>
      </c>
      <c r="B18" s="183">
        <v>39</v>
      </c>
      <c r="C18" s="185">
        <v>42</v>
      </c>
      <c r="D18" s="184">
        <f t="shared" si="0"/>
        <v>107.69</v>
      </c>
      <c r="E18" s="170">
        <v>116.67</v>
      </c>
    </row>
    <row r="19" spans="1:5">
      <c r="A19" s="91" t="s">
        <v>73</v>
      </c>
      <c r="B19" s="183"/>
      <c r="C19" s="185"/>
      <c r="D19" s="184"/>
      <c r="E19" s="170"/>
    </row>
    <row r="20" spans="1:5">
      <c r="A20" s="91" t="s">
        <v>74</v>
      </c>
      <c r="B20" s="185">
        <v>7</v>
      </c>
      <c r="C20" s="185">
        <v>7</v>
      </c>
      <c r="D20" s="184">
        <f t="shared" si="0"/>
        <v>100</v>
      </c>
      <c r="E20" s="170">
        <v>100</v>
      </c>
    </row>
    <row r="21" spans="1:5">
      <c r="A21" s="91" t="s">
        <v>75</v>
      </c>
      <c r="B21" s="186"/>
      <c r="C21" s="187"/>
      <c r="D21" s="184"/>
      <c r="E21" s="170"/>
    </row>
    <row r="22" spans="1:5">
      <c r="A22" s="91" t="s">
        <v>76</v>
      </c>
      <c r="B22" s="186"/>
      <c r="C22" s="187"/>
      <c r="D22" s="184"/>
      <c r="E22" s="170"/>
    </row>
    <row r="23" spans="1:5">
      <c r="A23" s="89" t="s">
        <v>77</v>
      </c>
      <c r="B23" s="170">
        <f>SUM(B24:B31)</f>
        <v>35366</v>
      </c>
      <c r="C23" s="170">
        <f>SUM(C24:C31)</f>
        <v>58827</v>
      </c>
      <c r="D23" s="184">
        <f t="shared" si="0"/>
        <v>166.34</v>
      </c>
      <c r="E23" s="170">
        <v>178.23</v>
      </c>
    </row>
    <row r="24" spans="1:5">
      <c r="A24" s="91" t="s">
        <v>78</v>
      </c>
      <c r="B24" s="185">
        <v>18541</v>
      </c>
      <c r="C24" s="185">
        <v>36118</v>
      </c>
      <c r="D24" s="184">
        <f t="shared" si="0"/>
        <v>194.8</v>
      </c>
      <c r="E24" s="170">
        <v>208.71</v>
      </c>
    </row>
    <row r="25" spans="1:5">
      <c r="A25" s="91" t="s">
        <v>79</v>
      </c>
      <c r="B25" s="185">
        <v>4158</v>
      </c>
      <c r="C25" s="185">
        <v>2539</v>
      </c>
      <c r="D25" s="184">
        <f t="shared" si="0"/>
        <v>61.06</v>
      </c>
      <c r="E25" s="170">
        <v>59.35</v>
      </c>
    </row>
    <row r="26" spans="1:5">
      <c r="A26" s="91" t="s">
        <v>80</v>
      </c>
      <c r="B26" s="185">
        <v>1990</v>
      </c>
      <c r="C26" s="185">
        <v>2943</v>
      </c>
      <c r="D26" s="184">
        <f t="shared" si="0"/>
        <v>147.89</v>
      </c>
      <c r="E26" s="170">
        <v>158.23</v>
      </c>
    </row>
    <row r="27" spans="1:5">
      <c r="A27" s="91" t="s">
        <v>81</v>
      </c>
      <c r="B27" s="185">
        <v>4039</v>
      </c>
      <c r="C27" s="185">
        <v>5061</v>
      </c>
      <c r="D27" s="184">
        <f t="shared" si="0"/>
        <v>125.3</v>
      </c>
      <c r="E27" s="170">
        <v>134.07</v>
      </c>
    </row>
    <row r="28" spans="1:5">
      <c r="A28" s="91" t="s">
        <v>82</v>
      </c>
      <c r="B28" s="185">
        <v>6244</v>
      </c>
      <c r="C28" s="185">
        <v>11742</v>
      </c>
      <c r="D28" s="184">
        <f t="shared" si="0"/>
        <v>188.05</v>
      </c>
      <c r="E28" s="170">
        <v>215.96</v>
      </c>
    </row>
    <row r="29" spans="1:5">
      <c r="A29" s="91" t="s">
        <v>83</v>
      </c>
      <c r="B29" s="185">
        <v>16</v>
      </c>
      <c r="C29" s="185">
        <v>7</v>
      </c>
      <c r="D29" s="184">
        <f t="shared" si="0"/>
        <v>43.75</v>
      </c>
      <c r="E29" s="170"/>
    </row>
    <row r="30" spans="1:5">
      <c r="A30" s="91" t="s">
        <v>84</v>
      </c>
      <c r="B30" s="185">
        <v>19</v>
      </c>
      <c r="C30" s="185">
        <v>28</v>
      </c>
      <c r="D30" s="184">
        <f t="shared" si="0"/>
        <v>147.37</v>
      </c>
      <c r="E30" s="170"/>
    </row>
    <row r="31" spans="1:5">
      <c r="A31" s="91" t="s">
        <v>85</v>
      </c>
      <c r="B31" s="185">
        <v>359</v>
      </c>
      <c r="C31" s="185">
        <v>389</v>
      </c>
      <c r="D31" s="184">
        <f t="shared" si="0"/>
        <v>108.36</v>
      </c>
      <c r="E31" s="170">
        <v>110.83</v>
      </c>
    </row>
    <row r="32" spans="1:5">
      <c r="A32" s="188" t="s">
        <v>86</v>
      </c>
      <c r="B32" s="186">
        <f>B6+B23</f>
        <v>195700</v>
      </c>
      <c r="C32" s="186">
        <f>C6+C23</f>
        <v>214610</v>
      </c>
      <c r="D32" s="184">
        <f t="shared" si="0"/>
        <v>109.66</v>
      </c>
      <c r="E32" s="170">
        <v>117.34</v>
      </c>
    </row>
    <row r="33" spans="1:5">
      <c r="A33" s="189" t="s">
        <v>87</v>
      </c>
      <c r="B33" s="186"/>
      <c r="C33" s="187"/>
      <c r="D33" s="187"/>
      <c r="E33" s="170"/>
    </row>
    <row r="34" spans="1:5">
      <c r="A34" s="189" t="s">
        <v>88</v>
      </c>
      <c r="B34" s="186"/>
      <c r="C34" s="187"/>
      <c r="D34" s="187"/>
      <c r="E34" s="170"/>
    </row>
    <row r="35" spans="1:5">
      <c r="A35" s="190" t="s">
        <v>89</v>
      </c>
      <c r="B35" s="186"/>
      <c r="C35" s="187">
        <v>134102</v>
      </c>
      <c r="D35" s="187"/>
      <c r="E35" s="170">
        <v>105.58</v>
      </c>
    </row>
    <row r="36" spans="1:5">
      <c r="A36" s="204" t="s">
        <v>90</v>
      </c>
      <c r="B36" s="186"/>
      <c r="C36" s="187">
        <v>12837</v>
      </c>
      <c r="D36" s="187"/>
      <c r="E36" s="170">
        <v>100</v>
      </c>
    </row>
    <row r="37" spans="1:5">
      <c r="A37" s="204" t="s">
        <v>91</v>
      </c>
      <c r="B37" s="186"/>
      <c r="C37" s="187">
        <v>77262</v>
      </c>
      <c r="D37" s="187"/>
      <c r="E37" s="170">
        <v>105.16</v>
      </c>
    </row>
    <row r="38" spans="1:5">
      <c r="A38" s="204" t="s">
        <v>92</v>
      </c>
      <c r="B38" s="186"/>
      <c r="C38" s="187">
        <v>44003</v>
      </c>
      <c r="D38" s="187"/>
      <c r="E38" s="170"/>
    </row>
    <row r="39" spans="1:5">
      <c r="A39" s="192" t="s">
        <v>93</v>
      </c>
      <c r="B39" s="186"/>
      <c r="C39" s="187"/>
      <c r="D39" s="187"/>
      <c r="E39" s="170"/>
    </row>
    <row r="40" spans="1:5">
      <c r="A40" s="191" t="s">
        <v>94</v>
      </c>
      <c r="B40" s="186"/>
      <c r="C40" s="187">
        <v>29024</v>
      </c>
      <c r="D40" s="187"/>
      <c r="E40" s="170">
        <v>37.88</v>
      </c>
    </row>
    <row r="41" spans="1:5">
      <c r="A41" s="190" t="s">
        <v>95</v>
      </c>
      <c r="B41" s="186"/>
      <c r="C41" s="187">
        <v>11752</v>
      </c>
      <c r="D41" s="187"/>
      <c r="E41" s="170">
        <v>58.76</v>
      </c>
    </row>
    <row r="42" spans="1:5">
      <c r="A42" s="190" t="s">
        <v>96</v>
      </c>
      <c r="B42" s="186"/>
      <c r="C42" s="187">
        <v>5585</v>
      </c>
      <c r="D42" s="187"/>
      <c r="E42" s="170"/>
    </row>
    <row r="43" spans="1:5">
      <c r="A43" s="191" t="s">
        <v>97</v>
      </c>
      <c r="B43" s="186"/>
      <c r="C43" s="187">
        <v>11032</v>
      </c>
      <c r="D43" s="187"/>
      <c r="E43" s="170">
        <v>32.01</v>
      </c>
    </row>
    <row r="44" spans="1:5">
      <c r="A44" s="193" t="s">
        <v>98</v>
      </c>
      <c r="B44" s="186"/>
      <c r="C44" s="187">
        <v>55781</v>
      </c>
      <c r="D44" s="187"/>
      <c r="E44" s="170">
        <v>225</v>
      </c>
    </row>
    <row r="45" spans="1:5">
      <c r="A45" s="191" t="s">
        <v>99</v>
      </c>
      <c r="B45" s="186"/>
      <c r="C45" s="187"/>
      <c r="D45" s="187"/>
      <c r="E45" s="170"/>
    </row>
    <row r="46" spans="1:5">
      <c r="A46" s="188" t="s">
        <v>100</v>
      </c>
      <c r="B46" s="186"/>
      <c r="C46" s="187">
        <v>461886</v>
      </c>
      <c r="D46" s="187"/>
      <c r="E46" s="170">
        <v>99.16</v>
      </c>
    </row>
  </sheetData>
  <mergeCells count="2">
    <mergeCell ref="A1:E1"/>
    <mergeCell ref="A3:E3"/>
  </mergeCells>
  <pageMargins left="0.707638888888889" right="0.707638888888889" top="0.747916666666667" bottom="0.747916666666667" header="0.313888888888889" footer="0.313888888888889"/>
  <pageSetup paperSize="9" scale="89" fitToHeight="0" orientation="portrait"/>
  <headerFooter>
    <oddFooter>&amp;C附表2-1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6"/>
  <sheetViews>
    <sheetView workbookViewId="0">
      <selection activeCell="B6" sqref="B6:B12"/>
    </sheetView>
  </sheetViews>
  <sheetFormatPr defaultColWidth="9" defaultRowHeight="14.25" outlineLevelCol="7"/>
  <cols>
    <col min="1" max="1" width="39.7" customWidth="1"/>
    <col min="2" max="3" width="11" customWidth="1"/>
    <col min="4" max="5" width="14.6" customWidth="1"/>
    <col min="8" max="8" width="12.625"/>
  </cols>
  <sheetData>
    <row r="1" ht="22.2" customHeight="1" spans="1:5">
      <c r="A1" s="17" t="s">
        <v>980</v>
      </c>
      <c r="B1" s="17"/>
      <c r="C1" s="17"/>
      <c r="D1" s="61"/>
      <c r="E1" s="17"/>
    </row>
    <row r="2" ht="30" customHeight="1" spans="1:5">
      <c r="A2" s="62" t="s">
        <v>981</v>
      </c>
      <c r="B2" s="62"/>
      <c r="C2" s="62"/>
      <c r="D2" s="62"/>
      <c r="E2" s="62"/>
    </row>
    <row r="3" spans="1:5">
      <c r="A3" s="63"/>
      <c r="B3" s="16"/>
      <c r="C3" s="17"/>
      <c r="D3" s="18"/>
      <c r="E3" s="48" t="s">
        <v>54</v>
      </c>
    </row>
    <row r="4" ht="39.6" customHeight="1" spans="1:7">
      <c r="A4" s="64" t="s">
        <v>645</v>
      </c>
      <c r="B4" s="21" t="s">
        <v>56</v>
      </c>
      <c r="C4" s="21" t="s">
        <v>57</v>
      </c>
      <c r="D4" s="22" t="s">
        <v>58</v>
      </c>
      <c r="E4" s="64" t="s">
        <v>59</v>
      </c>
      <c r="G4" s="34"/>
    </row>
    <row r="5" ht="30" customHeight="1" spans="1:8">
      <c r="A5" s="58" t="s">
        <v>982</v>
      </c>
      <c r="B5" s="65"/>
      <c r="C5" s="65"/>
      <c r="D5" s="66"/>
      <c r="E5" s="67"/>
      <c r="G5" s="34"/>
      <c r="H5" s="35"/>
    </row>
    <row r="6" ht="30" customHeight="1" spans="1:8">
      <c r="A6" s="58" t="s">
        <v>983</v>
      </c>
      <c r="B6" s="65">
        <v>3174</v>
      </c>
      <c r="C6" s="65">
        <v>3633</v>
      </c>
      <c r="D6" s="66">
        <f>C6/B6</f>
        <v>1.145</v>
      </c>
      <c r="E6" s="67">
        <v>114.46</v>
      </c>
      <c r="G6" s="34"/>
      <c r="H6" s="35"/>
    </row>
    <row r="7" ht="30" customHeight="1" spans="1:8">
      <c r="A7" s="58" t="s">
        <v>984</v>
      </c>
      <c r="B7" s="68"/>
      <c r="C7" s="65"/>
      <c r="D7" s="66"/>
      <c r="E7" s="67"/>
      <c r="G7" s="34"/>
      <c r="H7" s="35"/>
    </row>
    <row r="8" ht="30" customHeight="1" spans="1:8">
      <c r="A8" s="58" t="s">
        <v>985</v>
      </c>
      <c r="B8" s="65"/>
      <c r="C8" s="65"/>
      <c r="D8" s="66"/>
      <c r="E8" s="67"/>
      <c r="G8" s="34"/>
      <c r="H8" s="35"/>
    </row>
    <row r="9" ht="30" customHeight="1" spans="1:8">
      <c r="A9" s="58" t="s">
        <v>986</v>
      </c>
      <c r="B9" s="65"/>
      <c r="C9" s="65"/>
      <c r="D9" s="66"/>
      <c r="E9" s="67"/>
      <c r="G9" s="34"/>
      <c r="H9" s="35"/>
    </row>
    <row r="10" ht="30" customHeight="1" spans="1:8">
      <c r="A10" s="69" t="s">
        <v>987</v>
      </c>
      <c r="B10" s="65"/>
      <c r="C10" s="65"/>
      <c r="D10" s="66"/>
      <c r="E10" s="67"/>
      <c r="G10" s="34"/>
      <c r="H10" s="35"/>
    </row>
    <row r="11" ht="30" customHeight="1" spans="1:8">
      <c r="A11" s="58" t="s">
        <v>988</v>
      </c>
      <c r="B11" s="65">
        <v>3140</v>
      </c>
      <c r="C11" s="65">
        <v>3979</v>
      </c>
      <c r="D11" s="66">
        <f t="shared" ref="D11:D16" si="0">C11/B11</f>
        <v>1.267</v>
      </c>
      <c r="E11" s="67">
        <v>150.61</v>
      </c>
      <c r="G11" s="34"/>
      <c r="H11" s="35"/>
    </row>
    <row r="12" ht="30" customHeight="1" spans="1:8">
      <c r="A12" s="69" t="s">
        <v>989</v>
      </c>
      <c r="B12" s="65">
        <v>4069</v>
      </c>
      <c r="C12" s="70">
        <v>3868</v>
      </c>
      <c r="D12" s="66">
        <f t="shared" si="0"/>
        <v>0.951</v>
      </c>
      <c r="E12" s="67">
        <v>117.21</v>
      </c>
      <c r="G12" s="34"/>
      <c r="H12" s="35"/>
    </row>
    <row r="13" ht="30" customHeight="1" spans="1:8">
      <c r="A13" s="58" t="s">
        <v>990</v>
      </c>
      <c r="B13" s="71"/>
      <c r="C13" s="21"/>
      <c r="D13" s="72"/>
      <c r="E13" s="49"/>
      <c r="G13" s="34"/>
      <c r="H13" s="35"/>
    </row>
    <row r="14" ht="30" customHeight="1" spans="1:8">
      <c r="A14" s="58" t="s">
        <v>991</v>
      </c>
      <c r="B14" s="21"/>
      <c r="C14" s="21"/>
      <c r="D14" s="21"/>
      <c r="E14" s="67"/>
      <c r="G14" s="34"/>
      <c r="H14" s="35"/>
    </row>
    <row r="15" ht="30" customHeight="1" spans="1:8">
      <c r="A15" s="58" t="s">
        <v>992</v>
      </c>
      <c r="B15" s="73"/>
      <c r="C15" s="74"/>
      <c r="D15" s="66"/>
      <c r="E15" s="67"/>
      <c r="G15" s="34"/>
      <c r="H15" s="35"/>
    </row>
    <row r="16" ht="30" customHeight="1" spans="1:8">
      <c r="A16" s="49" t="s">
        <v>719</v>
      </c>
      <c r="B16" s="21">
        <f>SUM(B6:B15)</f>
        <v>10383</v>
      </c>
      <c r="C16" s="21">
        <f>SUM(C6:C15)</f>
        <v>11480</v>
      </c>
      <c r="D16" s="66">
        <f t="shared" si="0"/>
        <v>1.106</v>
      </c>
      <c r="E16" s="49">
        <v>125.93</v>
      </c>
      <c r="G16" s="34"/>
      <c r="H16" s="35"/>
    </row>
  </sheetData>
  <mergeCells count="1">
    <mergeCell ref="A2:E2"/>
  </mergeCells>
  <conditionalFormatting sqref="A5:A6">
    <cfRule type="expression" dxfId="2" priority="1" stopIfTrue="1">
      <formula>"len($A:$A)=3"</formula>
    </cfRule>
  </conditionalFormatting>
  <conditionalFormatting sqref="D5:D13 D15:D16">
    <cfRule type="cellIs" dxfId="3" priority="2" stopIfTrue="1" operator="lessThan">
      <formula>0</formula>
    </cfRule>
  </conditionalFormatting>
  <pageMargins left="0.707638888888889" right="0.707638888888889" top="0.747916666666667" bottom="0.747916666666667" header="0.313888888888889" footer="0.313888888888889"/>
  <pageSetup paperSize="9" scale="90" fitToHeight="0" orientation="portrait"/>
  <headerFooter>
    <oddFooter>&amp;C附表2-19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65"/>
  <sheetViews>
    <sheetView topLeftCell="A7" workbookViewId="0">
      <selection activeCell="K1" sqref="K$1:K$1048576"/>
    </sheetView>
  </sheetViews>
  <sheetFormatPr defaultColWidth="9" defaultRowHeight="14.25" outlineLevelCol="6"/>
  <cols>
    <col min="1" max="1" width="28.6" customWidth="1"/>
    <col min="2" max="3" width="11.7" customWidth="1"/>
    <col min="4" max="4" width="14" customWidth="1"/>
    <col min="5" max="5" width="13.2" customWidth="1"/>
    <col min="7" max="7" width="12.625"/>
  </cols>
  <sheetData>
    <row r="1" spans="1:5">
      <c r="A1" s="12" t="s">
        <v>993</v>
      </c>
      <c r="B1" s="13"/>
      <c r="C1" s="12"/>
      <c r="D1" s="12"/>
      <c r="E1" s="12"/>
    </row>
    <row r="2" ht="32.4" customHeight="1" spans="1:5">
      <c r="A2" s="14" t="s">
        <v>994</v>
      </c>
      <c r="B2" s="14"/>
      <c r="C2" s="14"/>
      <c r="D2" s="14"/>
      <c r="E2" s="14"/>
    </row>
    <row r="3" spans="1:5">
      <c r="A3" s="15"/>
      <c r="B3" s="16"/>
      <c r="C3" s="17"/>
      <c r="D3" s="18"/>
      <c r="E3" s="48" t="s">
        <v>54</v>
      </c>
    </row>
    <row r="4" ht="27" spans="1:5">
      <c r="A4" s="20" t="s">
        <v>995</v>
      </c>
      <c r="B4" s="21" t="s">
        <v>56</v>
      </c>
      <c r="C4" s="21" t="s">
        <v>57</v>
      </c>
      <c r="D4" s="22" t="s">
        <v>58</v>
      </c>
      <c r="E4" s="49" t="s">
        <v>59</v>
      </c>
    </row>
    <row r="5" ht="27" spans="1:5">
      <c r="A5" s="24" t="s">
        <v>968</v>
      </c>
      <c r="B5" s="50"/>
      <c r="C5" s="51"/>
      <c r="D5" s="52"/>
      <c r="E5" s="53"/>
    </row>
    <row r="6" spans="1:5">
      <c r="A6" s="28" t="s">
        <v>996</v>
      </c>
      <c r="B6" s="50"/>
      <c r="C6" s="51"/>
      <c r="D6" s="52"/>
      <c r="E6" s="53"/>
    </row>
    <row r="7" spans="1:5">
      <c r="A7" s="28" t="s">
        <v>997</v>
      </c>
      <c r="B7" s="50"/>
      <c r="C7" s="51"/>
      <c r="D7" s="52"/>
      <c r="E7" s="53"/>
    </row>
    <row r="8" spans="1:5">
      <c r="A8" s="28" t="s">
        <v>998</v>
      </c>
      <c r="B8" s="50"/>
      <c r="C8" s="51"/>
      <c r="D8" s="52"/>
      <c r="E8" s="53"/>
    </row>
    <row r="9" spans="1:5">
      <c r="A9" s="28" t="s">
        <v>999</v>
      </c>
      <c r="B9" s="50"/>
      <c r="C9" s="51"/>
      <c r="D9" s="52"/>
      <c r="E9" s="53"/>
    </row>
    <row r="10" spans="1:5">
      <c r="A10" s="28" t="s">
        <v>1000</v>
      </c>
      <c r="B10" s="50"/>
      <c r="C10" s="51"/>
      <c r="D10" s="52"/>
      <c r="E10" s="53"/>
    </row>
    <row r="11" ht="27" spans="1:7">
      <c r="A11" s="24" t="s">
        <v>969</v>
      </c>
      <c r="B11" s="54">
        <v>3827</v>
      </c>
      <c r="C11" s="55">
        <v>4149</v>
      </c>
      <c r="D11" s="56">
        <f>C11/B11</f>
        <v>1.08</v>
      </c>
      <c r="E11" s="57">
        <v>97.76</v>
      </c>
      <c r="F11" s="34"/>
      <c r="G11" s="35"/>
    </row>
    <row r="12" spans="1:7">
      <c r="A12" s="28" t="s">
        <v>996</v>
      </c>
      <c r="B12" s="54"/>
      <c r="C12" s="55">
        <v>819</v>
      </c>
      <c r="D12" s="55"/>
      <c r="E12" s="57">
        <v>94.46</v>
      </c>
      <c r="F12" s="34"/>
      <c r="G12" s="35"/>
    </row>
    <row r="13" spans="1:7">
      <c r="A13" s="28" t="s">
        <v>997</v>
      </c>
      <c r="B13" s="54"/>
      <c r="C13" s="55">
        <v>3163</v>
      </c>
      <c r="D13" s="55"/>
      <c r="E13" s="57">
        <v>96.79</v>
      </c>
      <c r="F13" s="34"/>
      <c r="G13" s="35"/>
    </row>
    <row r="14" spans="1:7">
      <c r="A14" s="28" t="s">
        <v>998</v>
      </c>
      <c r="B14" s="54"/>
      <c r="C14" s="55">
        <v>167</v>
      </c>
      <c r="D14" s="55"/>
      <c r="E14" s="57">
        <v>153.21</v>
      </c>
      <c r="F14" s="34"/>
      <c r="G14" s="35"/>
    </row>
    <row r="15" spans="1:7">
      <c r="A15" s="28" t="s">
        <v>999</v>
      </c>
      <c r="B15" s="54"/>
      <c r="C15" s="55"/>
      <c r="D15" s="55"/>
      <c r="E15" s="57"/>
      <c r="F15" s="34"/>
      <c r="G15" s="35"/>
    </row>
    <row r="16" spans="1:7">
      <c r="A16" s="28" t="s">
        <v>1000</v>
      </c>
      <c r="B16" s="54"/>
      <c r="C16" s="55"/>
      <c r="D16" s="55"/>
      <c r="E16" s="57"/>
      <c r="F16" s="34"/>
      <c r="G16" s="35"/>
    </row>
    <row r="17" ht="27" spans="1:7">
      <c r="A17" s="24" t="s">
        <v>970</v>
      </c>
      <c r="B17" s="54"/>
      <c r="C17" s="55"/>
      <c r="D17" s="55"/>
      <c r="E17" s="57"/>
      <c r="F17" s="34"/>
      <c r="G17" s="35"/>
    </row>
    <row r="18" spans="1:7">
      <c r="A18" s="58" t="s">
        <v>996</v>
      </c>
      <c r="B18" s="54"/>
      <c r="C18" s="55"/>
      <c r="D18" s="55"/>
      <c r="E18" s="57"/>
      <c r="F18" s="34"/>
      <c r="G18" s="35"/>
    </row>
    <row r="19" spans="1:7">
      <c r="A19" s="58" t="s">
        <v>997</v>
      </c>
      <c r="B19" s="54"/>
      <c r="C19" s="55"/>
      <c r="D19" s="55"/>
      <c r="E19" s="57"/>
      <c r="F19" s="34"/>
      <c r="G19" s="35"/>
    </row>
    <row r="20" spans="1:7">
      <c r="A20" s="58" t="s">
        <v>998</v>
      </c>
      <c r="B20" s="54"/>
      <c r="C20" s="55"/>
      <c r="D20" s="55"/>
      <c r="E20" s="57"/>
      <c r="F20" s="34"/>
      <c r="G20" s="35"/>
    </row>
    <row r="21" spans="1:7">
      <c r="A21" s="58" t="s">
        <v>999</v>
      </c>
      <c r="B21" s="54"/>
      <c r="C21" s="55"/>
      <c r="D21" s="55"/>
      <c r="E21" s="57"/>
      <c r="F21" s="34"/>
      <c r="G21" s="35"/>
    </row>
    <row r="22" spans="1:7">
      <c r="A22" s="58" t="s">
        <v>1000</v>
      </c>
      <c r="B22" s="54"/>
      <c r="C22" s="55"/>
      <c r="D22" s="55"/>
      <c r="E22" s="57"/>
      <c r="F22" s="34"/>
      <c r="G22" s="35"/>
    </row>
    <row r="23" ht="27" spans="1:7">
      <c r="A23" s="24" t="s">
        <v>971</v>
      </c>
      <c r="B23" s="54"/>
      <c r="C23" s="55"/>
      <c r="D23" s="55"/>
      <c r="E23" s="57"/>
      <c r="F23" s="34"/>
      <c r="G23" s="35"/>
    </row>
    <row r="24" spans="1:7">
      <c r="A24" s="58" t="s">
        <v>996</v>
      </c>
      <c r="B24" s="54"/>
      <c r="C24" s="55"/>
      <c r="D24" s="55"/>
      <c r="E24" s="57"/>
      <c r="F24" s="34"/>
      <c r="G24" s="35"/>
    </row>
    <row r="25" spans="1:7">
      <c r="A25" s="58" t="s">
        <v>997</v>
      </c>
      <c r="B25" s="54"/>
      <c r="C25" s="55"/>
      <c r="D25" s="55"/>
      <c r="E25" s="57"/>
      <c r="F25" s="34"/>
      <c r="G25" s="35"/>
    </row>
    <row r="26" spans="1:7">
      <c r="A26" s="58" t="s">
        <v>998</v>
      </c>
      <c r="B26" s="54"/>
      <c r="C26" s="55"/>
      <c r="D26" s="55"/>
      <c r="E26" s="57"/>
      <c r="F26" s="34"/>
      <c r="G26" s="35"/>
    </row>
    <row r="27" spans="1:7">
      <c r="A27" s="58" t="s">
        <v>999</v>
      </c>
      <c r="B27" s="54"/>
      <c r="C27" s="55"/>
      <c r="D27" s="55"/>
      <c r="E27" s="57"/>
      <c r="F27" s="34"/>
      <c r="G27" s="35"/>
    </row>
    <row r="28" spans="1:7">
      <c r="A28" s="58" t="s">
        <v>1000</v>
      </c>
      <c r="B28" s="54"/>
      <c r="C28" s="55"/>
      <c r="D28" s="55"/>
      <c r="E28" s="57"/>
      <c r="F28" s="34"/>
      <c r="G28" s="35"/>
    </row>
    <row r="29" ht="27" spans="1:7">
      <c r="A29" s="24" t="s">
        <v>972</v>
      </c>
      <c r="B29" s="54"/>
      <c r="C29" s="55"/>
      <c r="D29" s="55"/>
      <c r="E29" s="57"/>
      <c r="F29" s="34"/>
      <c r="G29" s="35"/>
    </row>
    <row r="30" ht="28.5" spans="1:7">
      <c r="A30" s="39" t="s">
        <v>1001</v>
      </c>
      <c r="B30" s="54"/>
      <c r="C30" s="55"/>
      <c r="D30" s="55"/>
      <c r="E30" s="57"/>
      <c r="F30" s="34"/>
      <c r="G30" s="35"/>
    </row>
    <row r="31" spans="1:7">
      <c r="A31" s="28" t="s">
        <v>996</v>
      </c>
      <c r="B31" s="54"/>
      <c r="C31" s="55"/>
      <c r="D31" s="55"/>
      <c r="E31" s="57"/>
      <c r="F31" s="34"/>
      <c r="G31" s="35"/>
    </row>
    <row r="32" spans="1:7">
      <c r="A32" s="28" t="s">
        <v>997</v>
      </c>
      <c r="B32" s="54"/>
      <c r="C32" s="55"/>
      <c r="D32" s="55"/>
      <c r="E32" s="57"/>
      <c r="F32" s="34"/>
      <c r="G32" s="35"/>
    </row>
    <row r="33" spans="1:7">
      <c r="A33" s="28" t="s">
        <v>998</v>
      </c>
      <c r="B33" s="54"/>
      <c r="C33" s="55"/>
      <c r="D33" s="55"/>
      <c r="E33" s="57"/>
      <c r="F33" s="34"/>
      <c r="G33" s="35"/>
    </row>
    <row r="34" spans="1:7">
      <c r="A34" s="28" t="s">
        <v>999</v>
      </c>
      <c r="B34" s="54"/>
      <c r="C34" s="55"/>
      <c r="D34" s="55"/>
      <c r="E34" s="57"/>
      <c r="F34" s="34"/>
      <c r="G34" s="35"/>
    </row>
    <row r="35" spans="1:7">
      <c r="A35" s="28" t="s">
        <v>1000</v>
      </c>
      <c r="B35" s="54"/>
      <c r="C35" s="55"/>
      <c r="D35" s="55"/>
      <c r="E35" s="57"/>
      <c r="F35" s="34"/>
      <c r="G35" s="35"/>
    </row>
    <row r="36" ht="27" spans="1:7">
      <c r="A36" s="41" t="s">
        <v>974</v>
      </c>
      <c r="B36" s="54">
        <v>3146</v>
      </c>
      <c r="C36" s="55">
        <v>3724</v>
      </c>
      <c r="D36" s="56">
        <f>C36/B36</f>
        <v>1.18</v>
      </c>
      <c r="E36" s="57">
        <v>153.13</v>
      </c>
      <c r="F36" s="34"/>
      <c r="G36" s="35"/>
    </row>
    <row r="37" spans="1:7">
      <c r="A37" s="28" t="s">
        <v>996</v>
      </c>
      <c r="B37" s="54"/>
      <c r="C37" s="55">
        <v>1312</v>
      </c>
      <c r="D37" s="55"/>
      <c r="E37" s="57">
        <v>268.85</v>
      </c>
      <c r="F37" s="34"/>
      <c r="G37" s="35"/>
    </row>
    <row r="38" spans="1:7">
      <c r="A38" s="28" t="s">
        <v>997</v>
      </c>
      <c r="B38" s="54"/>
      <c r="C38" s="55">
        <v>2382</v>
      </c>
      <c r="D38" s="55"/>
      <c r="E38" s="57">
        <v>123.04</v>
      </c>
      <c r="F38" s="34"/>
      <c r="G38" s="35"/>
    </row>
    <row r="39" spans="1:7">
      <c r="A39" s="28" t="s">
        <v>998</v>
      </c>
      <c r="B39" s="54"/>
      <c r="C39" s="55">
        <v>30</v>
      </c>
      <c r="D39" s="55"/>
      <c r="E39" s="57">
        <v>375</v>
      </c>
      <c r="F39" s="34"/>
      <c r="G39" s="35"/>
    </row>
    <row r="40" spans="1:7">
      <c r="A40" s="28" t="s">
        <v>999</v>
      </c>
      <c r="B40" s="54"/>
      <c r="C40" s="55"/>
      <c r="D40" s="55"/>
      <c r="E40" s="57"/>
      <c r="F40" s="34"/>
      <c r="G40" s="35"/>
    </row>
    <row r="41" spans="1:7">
      <c r="A41" s="28" t="s">
        <v>1000</v>
      </c>
      <c r="B41" s="54"/>
      <c r="C41" s="55"/>
      <c r="D41" s="55"/>
      <c r="E41" s="57"/>
      <c r="F41" s="34"/>
      <c r="G41" s="35"/>
    </row>
    <row r="42" ht="28.5" spans="1:7">
      <c r="A42" s="39" t="s">
        <v>1002</v>
      </c>
      <c r="B42" s="54">
        <v>3675</v>
      </c>
      <c r="C42" s="55">
        <v>3950</v>
      </c>
      <c r="D42" s="56">
        <f>C42/B42</f>
        <v>1.07</v>
      </c>
      <c r="E42" s="57">
        <v>110.71</v>
      </c>
      <c r="F42" s="34"/>
      <c r="G42" s="35"/>
    </row>
    <row r="43" ht="15" spans="1:7">
      <c r="A43" s="39" t="s">
        <v>1003</v>
      </c>
      <c r="B43" s="54"/>
      <c r="C43" s="55">
        <v>210</v>
      </c>
      <c r="D43" s="55"/>
      <c r="E43" s="57">
        <v>43.39</v>
      </c>
      <c r="F43" s="34"/>
      <c r="G43" s="35"/>
    </row>
    <row r="44" ht="15" spans="1:7">
      <c r="A44" s="39" t="s">
        <v>1004</v>
      </c>
      <c r="B44" s="54"/>
      <c r="C44" s="55">
        <v>3725</v>
      </c>
      <c r="D44" s="55"/>
      <c r="E44" s="57">
        <v>121.18</v>
      </c>
      <c r="F44" s="34"/>
      <c r="G44" s="35"/>
    </row>
    <row r="45" ht="15" spans="1:7">
      <c r="A45" s="39" t="s">
        <v>1005</v>
      </c>
      <c r="B45" s="54"/>
      <c r="C45" s="55">
        <v>15</v>
      </c>
      <c r="D45" s="55"/>
      <c r="E45" s="57">
        <v>150</v>
      </c>
      <c r="F45" s="34"/>
      <c r="G45" s="35"/>
    </row>
    <row r="46" spans="1:6">
      <c r="A46" s="43" t="s">
        <v>1006</v>
      </c>
      <c r="B46" s="54"/>
      <c r="C46" s="55"/>
      <c r="D46" s="55"/>
      <c r="E46" s="57"/>
      <c r="F46" s="34"/>
    </row>
    <row r="47" spans="1:5">
      <c r="A47" s="43" t="s">
        <v>1007</v>
      </c>
      <c r="B47" s="54"/>
      <c r="C47" s="55"/>
      <c r="D47" s="59"/>
      <c r="E47" s="53"/>
    </row>
    <row r="48" spans="1:5">
      <c r="A48" s="24" t="s">
        <v>976</v>
      </c>
      <c r="B48" s="54"/>
      <c r="C48" s="55"/>
      <c r="D48" s="59"/>
      <c r="E48" s="53"/>
    </row>
    <row r="49" spans="1:5">
      <c r="A49" s="28" t="s">
        <v>996</v>
      </c>
      <c r="B49" s="54"/>
      <c r="C49" s="55"/>
      <c r="D49" s="59"/>
      <c r="E49" s="53"/>
    </row>
    <row r="50" spans="1:5">
      <c r="A50" s="28" t="s">
        <v>997</v>
      </c>
      <c r="B50" s="54"/>
      <c r="C50" s="55"/>
      <c r="D50" s="59"/>
      <c r="E50" s="53"/>
    </row>
    <row r="51" spans="1:5">
      <c r="A51" s="28" t="s">
        <v>998</v>
      </c>
      <c r="B51" s="54"/>
      <c r="C51" s="55"/>
      <c r="D51" s="59"/>
      <c r="E51" s="53"/>
    </row>
    <row r="52" spans="1:5">
      <c r="A52" s="28" t="s">
        <v>999</v>
      </c>
      <c r="B52" s="54"/>
      <c r="C52" s="55"/>
      <c r="D52" s="59"/>
      <c r="E52" s="53"/>
    </row>
    <row r="53" spans="1:5">
      <c r="A53" s="28" t="s">
        <v>1000</v>
      </c>
      <c r="B53" s="54"/>
      <c r="C53" s="55"/>
      <c r="D53" s="59"/>
      <c r="E53" s="53"/>
    </row>
    <row r="54" spans="1:5">
      <c r="A54" s="24" t="s">
        <v>977</v>
      </c>
      <c r="B54" s="54"/>
      <c r="C54" s="55"/>
      <c r="D54" s="59"/>
      <c r="E54" s="53"/>
    </row>
    <row r="55" spans="1:5">
      <c r="A55" s="28" t="s">
        <v>996</v>
      </c>
      <c r="B55" s="54"/>
      <c r="C55" s="55"/>
      <c r="D55" s="59"/>
      <c r="E55" s="53"/>
    </row>
    <row r="56" spans="1:5">
      <c r="A56" s="28" t="s">
        <v>997</v>
      </c>
      <c r="B56" s="54"/>
      <c r="C56" s="55"/>
      <c r="D56" s="59"/>
      <c r="E56" s="53"/>
    </row>
    <row r="57" spans="1:5">
      <c r="A57" s="28" t="s">
        <v>998</v>
      </c>
      <c r="B57" s="54"/>
      <c r="C57" s="55"/>
      <c r="D57" s="59"/>
      <c r="E57" s="53"/>
    </row>
    <row r="58" spans="1:5">
      <c r="A58" s="28" t="s">
        <v>999</v>
      </c>
      <c r="B58" s="54"/>
      <c r="C58" s="55"/>
      <c r="D58" s="59"/>
      <c r="E58" s="53"/>
    </row>
    <row r="59" spans="1:5">
      <c r="A59" s="28" t="s">
        <v>1000</v>
      </c>
      <c r="B59" s="54"/>
      <c r="C59" s="55"/>
      <c r="D59" s="59"/>
      <c r="E59" s="53"/>
    </row>
    <row r="60" spans="1:5">
      <c r="A60" s="24" t="s">
        <v>978</v>
      </c>
      <c r="B60" s="54"/>
      <c r="C60" s="55"/>
      <c r="D60" s="59"/>
      <c r="E60" s="53"/>
    </row>
    <row r="61" spans="1:5">
      <c r="A61" s="28" t="s">
        <v>996</v>
      </c>
      <c r="B61" s="54"/>
      <c r="C61" s="55"/>
      <c r="D61" s="59"/>
      <c r="E61" s="53"/>
    </row>
    <row r="62" spans="1:5">
      <c r="A62" s="28" t="s">
        <v>997</v>
      </c>
      <c r="B62" s="54"/>
      <c r="C62" s="55"/>
      <c r="D62" s="59"/>
      <c r="E62" s="53"/>
    </row>
    <row r="63" spans="1:5">
      <c r="A63" s="28" t="s">
        <v>998</v>
      </c>
      <c r="B63" s="54"/>
      <c r="C63" s="55"/>
      <c r="D63" s="59"/>
      <c r="E63" s="53"/>
    </row>
    <row r="64" spans="1:5">
      <c r="A64" s="28" t="s">
        <v>999</v>
      </c>
      <c r="B64" s="54"/>
      <c r="C64" s="55"/>
      <c r="D64" s="59"/>
      <c r="E64" s="53"/>
    </row>
    <row r="65" spans="1:5">
      <c r="A65" s="28" t="s">
        <v>1000</v>
      </c>
      <c r="B65" s="60"/>
      <c r="C65" s="57"/>
      <c r="D65" s="53"/>
      <c r="E65" s="53"/>
    </row>
  </sheetData>
  <mergeCells count="1">
    <mergeCell ref="A2:E2"/>
  </mergeCells>
  <conditionalFormatting sqref="A5:A16 A31:A35 A37:A41 A49:A53 A55:A59 A61:A65">
    <cfRule type="expression" dxfId="4" priority="1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fitToHeight="0" orientation="portrait"/>
  <headerFooter>
    <oddFooter>&amp;C附表2-20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51"/>
  <sheetViews>
    <sheetView workbookViewId="0">
      <selection activeCell="F1" sqref="F$1:G$1048576"/>
    </sheetView>
  </sheetViews>
  <sheetFormatPr defaultColWidth="9" defaultRowHeight="14.25" outlineLevelCol="6"/>
  <cols>
    <col min="1" max="1" width="49.9" customWidth="1"/>
    <col min="2" max="2" width="9.6" customWidth="1"/>
    <col min="3" max="3" width="11.625" customWidth="1"/>
    <col min="4" max="4" width="11.8" customWidth="1"/>
    <col min="5" max="5" width="14.9" customWidth="1"/>
    <col min="7" max="7" width="12.625"/>
  </cols>
  <sheetData>
    <row r="1" spans="1:5">
      <c r="A1" s="12" t="s">
        <v>1008</v>
      </c>
      <c r="B1" s="13"/>
      <c r="C1" s="12"/>
      <c r="D1" s="12"/>
      <c r="E1" s="12"/>
    </row>
    <row r="2" ht="20.25" spans="1:5">
      <c r="A2" s="14" t="s">
        <v>1009</v>
      </c>
      <c r="B2" s="14"/>
      <c r="C2" s="14"/>
      <c r="D2" s="14"/>
      <c r="E2" s="14"/>
    </row>
    <row r="3" spans="1:5">
      <c r="A3" s="15"/>
      <c r="B3" s="16"/>
      <c r="C3" s="17"/>
      <c r="D3" s="18"/>
      <c r="E3" s="19" t="s">
        <v>54</v>
      </c>
    </row>
    <row r="4" ht="41.4" customHeight="1" spans="1:5">
      <c r="A4" s="20" t="s">
        <v>995</v>
      </c>
      <c r="B4" s="21" t="s">
        <v>56</v>
      </c>
      <c r="C4" s="21" t="s">
        <v>57</v>
      </c>
      <c r="D4" s="22" t="s">
        <v>58</v>
      </c>
      <c r="E4" s="23" t="s">
        <v>59</v>
      </c>
    </row>
    <row r="5" spans="1:5">
      <c r="A5" s="24" t="s">
        <v>982</v>
      </c>
      <c r="B5" s="25"/>
      <c r="C5" s="25"/>
      <c r="D5" s="26"/>
      <c r="E5" s="27"/>
    </row>
    <row r="6" spans="1:5">
      <c r="A6" s="28" t="s">
        <v>1010</v>
      </c>
      <c r="B6" s="25"/>
      <c r="C6" s="29"/>
      <c r="D6" s="26"/>
      <c r="E6" s="27"/>
    </row>
    <row r="7" spans="1:5">
      <c r="A7" s="28" t="s">
        <v>1011</v>
      </c>
      <c r="B7" s="25"/>
      <c r="C7" s="29"/>
      <c r="D7" s="26"/>
      <c r="E7" s="27"/>
    </row>
    <row r="8" spans="1:5">
      <c r="A8" s="28" t="s">
        <v>1012</v>
      </c>
      <c r="B8" s="25"/>
      <c r="C8" s="29"/>
      <c r="D8" s="26"/>
      <c r="E8" s="27"/>
    </row>
    <row r="9" spans="1:5">
      <c r="A9" s="28" t="s">
        <v>1013</v>
      </c>
      <c r="B9" s="25"/>
      <c r="C9" s="29"/>
      <c r="D9" s="26"/>
      <c r="E9" s="27"/>
    </row>
    <row r="10" spans="1:7">
      <c r="A10" s="24" t="s">
        <v>983</v>
      </c>
      <c r="B10" s="30">
        <v>3174</v>
      </c>
      <c r="C10" s="31">
        <v>3633</v>
      </c>
      <c r="D10" s="32">
        <f>C10/B10</f>
        <v>1.14</v>
      </c>
      <c r="E10" s="33">
        <v>114.46</v>
      </c>
      <c r="F10" s="34"/>
      <c r="G10" s="35"/>
    </row>
    <row r="11" spans="1:7">
      <c r="A11" s="36" t="s">
        <v>1014</v>
      </c>
      <c r="B11" s="30"/>
      <c r="C11" s="31">
        <v>3217</v>
      </c>
      <c r="D11" s="31"/>
      <c r="E11" s="33">
        <v>111.47</v>
      </c>
      <c r="F11" s="34"/>
      <c r="G11" s="35"/>
    </row>
    <row r="12" spans="1:7">
      <c r="A12" s="36" t="s">
        <v>1015</v>
      </c>
      <c r="B12" s="30"/>
      <c r="C12" s="31">
        <v>396</v>
      </c>
      <c r="D12" s="31"/>
      <c r="E12" s="33">
        <v>147.76</v>
      </c>
      <c r="F12" s="34"/>
      <c r="G12" s="35"/>
    </row>
    <row r="13" spans="1:7">
      <c r="A13" s="36" t="s">
        <v>1016</v>
      </c>
      <c r="B13" s="30"/>
      <c r="C13" s="31">
        <v>20</v>
      </c>
      <c r="D13" s="31"/>
      <c r="E13" s="33">
        <v>100</v>
      </c>
      <c r="F13" s="34"/>
      <c r="G13" s="35"/>
    </row>
    <row r="14" spans="1:7">
      <c r="A14" s="36" t="s">
        <v>1017</v>
      </c>
      <c r="B14" s="30"/>
      <c r="C14" s="31"/>
      <c r="D14" s="31"/>
      <c r="E14" s="33"/>
      <c r="F14" s="34"/>
      <c r="G14" s="35"/>
    </row>
    <row r="15" spans="1:7">
      <c r="A15" s="24" t="s">
        <v>984</v>
      </c>
      <c r="B15" s="30"/>
      <c r="C15" s="31"/>
      <c r="D15" s="31"/>
      <c r="E15" s="33"/>
      <c r="F15" s="34"/>
      <c r="G15" s="35"/>
    </row>
    <row r="16" spans="1:7">
      <c r="A16" s="37" t="s">
        <v>1018</v>
      </c>
      <c r="B16" s="30"/>
      <c r="C16" s="31"/>
      <c r="D16" s="31"/>
      <c r="E16" s="33"/>
      <c r="F16" s="34"/>
      <c r="G16" s="35"/>
    </row>
    <row r="17" spans="1:7">
      <c r="A17" s="37" t="s">
        <v>1019</v>
      </c>
      <c r="B17" s="30"/>
      <c r="C17" s="31"/>
      <c r="D17" s="31"/>
      <c r="E17" s="33"/>
      <c r="F17" s="34"/>
      <c r="G17" s="35"/>
    </row>
    <row r="18" spans="1:7">
      <c r="A18" s="24" t="s">
        <v>985</v>
      </c>
      <c r="B18" s="30"/>
      <c r="C18" s="31"/>
      <c r="D18" s="31"/>
      <c r="E18" s="33"/>
      <c r="F18" s="34"/>
      <c r="G18" s="35"/>
    </row>
    <row r="19" spans="1:7">
      <c r="A19" s="38" t="s">
        <v>1020</v>
      </c>
      <c r="B19" s="30"/>
      <c r="C19" s="31"/>
      <c r="D19" s="31"/>
      <c r="E19" s="33"/>
      <c r="F19" s="34"/>
      <c r="G19" s="35"/>
    </row>
    <row r="20" spans="1:7">
      <c r="A20" s="38" t="s">
        <v>1021</v>
      </c>
      <c r="B20" s="30"/>
      <c r="C20" s="31"/>
      <c r="D20" s="31"/>
      <c r="E20" s="33"/>
      <c r="F20" s="34"/>
      <c r="G20" s="35"/>
    </row>
    <row r="21" spans="1:7">
      <c r="A21" s="38" t="s">
        <v>1022</v>
      </c>
      <c r="B21" s="30"/>
      <c r="C21" s="31"/>
      <c r="D21" s="31"/>
      <c r="E21" s="33"/>
      <c r="F21" s="34"/>
      <c r="G21" s="35"/>
    </row>
    <row r="22" spans="1:7">
      <c r="A22" s="24" t="s">
        <v>986</v>
      </c>
      <c r="B22" s="30"/>
      <c r="C22" s="31"/>
      <c r="D22" s="31"/>
      <c r="E22" s="33"/>
      <c r="F22" s="34"/>
      <c r="G22" s="35"/>
    </row>
    <row r="23" ht="15" spans="1:7">
      <c r="A23" s="39" t="s">
        <v>987</v>
      </c>
      <c r="B23" s="30"/>
      <c r="C23" s="31"/>
      <c r="D23" s="31"/>
      <c r="E23" s="33"/>
      <c r="F23" s="34"/>
      <c r="G23" s="35"/>
    </row>
    <row r="24" spans="1:7">
      <c r="A24" s="40" t="s">
        <v>1023</v>
      </c>
      <c r="B24" s="30"/>
      <c r="C24" s="31"/>
      <c r="D24" s="31"/>
      <c r="E24" s="33"/>
      <c r="F24" s="34"/>
      <c r="G24" s="35"/>
    </row>
    <row r="25" spans="1:7">
      <c r="A25" s="40" t="s">
        <v>1024</v>
      </c>
      <c r="B25" s="30"/>
      <c r="C25" s="31"/>
      <c r="D25" s="31"/>
      <c r="E25" s="33"/>
      <c r="F25" s="34"/>
      <c r="G25" s="35"/>
    </row>
    <row r="26" spans="1:7">
      <c r="A26" s="40" t="s">
        <v>1025</v>
      </c>
      <c r="B26" s="30"/>
      <c r="C26" s="31"/>
      <c r="D26" s="31"/>
      <c r="E26" s="33"/>
      <c r="F26" s="34"/>
      <c r="G26" s="35"/>
    </row>
    <row r="27" spans="1:7">
      <c r="A27" s="41" t="s">
        <v>988</v>
      </c>
      <c r="B27" s="30">
        <v>3140</v>
      </c>
      <c r="C27" s="31">
        <v>3979</v>
      </c>
      <c r="D27" s="32">
        <f>C27/B27</f>
        <v>1.27</v>
      </c>
      <c r="E27" s="33">
        <v>150.61</v>
      </c>
      <c r="F27" s="34"/>
      <c r="G27" s="35"/>
    </row>
    <row r="28" spans="1:7">
      <c r="A28" s="42" t="s">
        <v>1026</v>
      </c>
      <c r="B28" s="30"/>
      <c r="C28" s="31">
        <v>3544</v>
      </c>
      <c r="D28" s="31"/>
      <c r="E28" s="33">
        <v>134.14</v>
      </c>
      <c r="F28" s="34"/>
      <c r="G28" s="35"/>
    </row>
    <row r="29" spans="1:7">
      <c r="A29" s="42" t="s">
        <v>1024</v>
      </c>
      <c r="B29" s="30"/>
      <c r="C29" s="31">
        <v>297</v>
      </c>
      <c r="D29" s="31"/>
      <c r="E29" s="33"/>
      <c r="F29" s="34"/>
      <c r="G29" s="35"/>
    </row>
    <row r="30" spans="1:7">
      <c r="A30" s="42" t="s">
        <v>1027</v>
      </c>
      <c r="B30" s="30"/>
      <c r="C30" s="31">
        <v>138</v>
      </c>
      <c r="D30" s="31"/>
      <c r="E30" s="33"/>
      <c r="F30" s="34"/>
      <c r="G30" s="35"/>
    </row>
    <row r="31" ht="15" spans="1:7">
      <c r="A31" s="39" t="s">
        <v>989</v>
      </c>
      <c r="B31" s="30">
        <v>4069</v>
      </c>
      <c r="C31" s="31">
        <v>3868</v>
      </c>
      <c r="D31" s="32">
        <f>C31/B31</f>
        <v>0.95</v>
      </c>
      <c r="E31" s="33">
        <v>117.21</v>
      </c>
      <c r="F31" s="34"/>
      <c r="G31" s="35"/>
    </row>
    <row r="32" spans="1:7">
      <c r="A32" s="43" t="s">
        <v>1028</v>
      </c>
      <c r="B32" s="30"/>
      <c r="C32" s="31">
        <v>3714</v>
      </c>
      <c r="D32" s="31"/>
      <c r="E32" s="33">
        <v>122.09</v>
      </c>
      <c r="F32" s="34"/>
      <c r="G32" s="35"/>
    </row>
    <row r="33" spans="1:7">
      <c r="A33" s="43" t="s">
        <v>1024</v>
      </c>
      <c r="B33" s="30"/>
      <c r="C33" s="31">
        <v>134</v>
      </c>
      <c r="D33" s="31"/>
      <c r="E33" s="33">
        <v>108.06</v>
      </c>
      <c r="F33" s="34"/>
      <c r="G33" s="35"/>
    </row>
    <row r="34" spans="1:7">
      <c r="A34" s="43" t="s">
        <v>1029</v>
      </c>
      <c r="B34" s="30"/>
      <c r="C34" s="31">
        <v>20</v>
      </c>
      <c r="D34" s="31"/>
      <c r="E34" s="33">
        <v>14.93</v>
      </c>
      <c r="F34" s="34"/>
      <c r="G34" s="35"/>
    </row>
    <row r="35" spans="1:5">
      <c r="A35" s="24" t="s">
        <v>990</v>
      </c>
      <c r="B35" s="30"/>
      <c r="C35" s="31"/>
      <c r="D35" s="44"/>
      <c r="E35" s="27"/>
    </row>
    <row r="36" spans="1:5">
      <c r="A36" s="45" t="s">
        <v>1030</v>
      </c>
      <c r="B36" s="30"/>
      <c r="C36" s="31"/>
      <c r="D36" s="44"/>
      <c r="E36" s="27"/>
    </row>
    <row r="37" spans="1:5">
      <c r="A37" s="45" t="s">
        <v>1031</v>
      </c>
      <c r="B37" s="30"/>
      <c r="C37" s="31"/>
      <c r="D37" s="44"/>
      <c r="E37" s="27"/>
    </row>
    <row r="38" spans="1:5">
      <c r="A38" s="45" t="s">
        <v>1032</v>
      </c>
      <c r="B38" s="30"/>
      <c r="C38" s="31"/>
      <c r="D38" s="44"/>
      <c r="E38" s="27"/>
    </row>
    <row r="39" spans="1:5">
      <c r="A39" s="45" t="s">
        <v>1033</v>
      </c>
      <c r="B39" s="30"/>
      <c r="C39" s="31"/>
      <c r="D39" s="44"/>
      <c r="E39" s="27"/>
    </row>
    <row r="40" spans="1:5">
      <c r="A40" s="45" t="s">
        <v>1034</v>
      </c>
      <c r="B40" s="30"/>
      <c r="C40" s="31"/>
      <c r="D40" s="44"/>
      <c r="E40" s="27"/>
    </row>
    <row r="41" spans="1:5">
      <c r="A41" s="24" t="s">
        <v>991</v>
      </c>
      <c r="B41" s="30"/>
      <c r="C41" s="31"/>
      <c r="D41" s="44"/>
      <c r="E41" s="27"/>
    </row>
    <row r="42" spans="1:5">
      <c r="A42" s="46" t="s">
        <v>1035</v>
      </c>
      <c r="B42" s="30"/>
      <c r="C42" s="31"/>
      <c r="D42" s="44"/>
      <c r="E42" s="27"/>
    </row>
    <row r="43" spans="1:5">
      <c r="A43" s="46" t="s">
        <v>1036</v>
      </c>
      <c r="B43" s="30"/>
      <c r="C43" s="31"/>
      <c r="D43" s="44"/>
      <c r="E43" s="27"/>
    </row>
    <row r="44" spans="1:5">
      <c r="A44" s="46" t="s">
        <v>1012</v>
      </c>
      <c r="B44" s="30"/>
      <c r="C44" s="31"/>
      <c r="D44" s="44"/>
      <c r="E44" s="27"/>
    </row>
    <row r="45" spans="1:5">
      <c r="A45" s="46" t="s">
        <v>1037</v>
      </c>
      <c r="B45" s="30"/>
      <c r="C45" s="31"/>
      <c r="D45" s="44"/>
      <c r="E45" s="27"/>
    </row>
    <row r="46" spans="1:5">
      <c r="A46" s="46" t="s">
        <v>1038</v>
      </c>
      <c r="B46" s="30"/>
      <c r="C46" s="31"/>
      <c r="D46" s="44"/>
      <c r="E46" s="27"/>
    </row>
    <row r="47" spans="1:5">
      <c r="A47" s="24" t="s">
        <v>992</v>
      </c>
      <c r="B47" s="30"/>
      <c r="C47" s="31"/>
      <c r="D47" s="44"/>
      <c r="E47" s="27"/>
    </row>
    <row r="48" spans="1:5">
      <c r="A48" s="47" t="s">
        <v>1039</v>
      </c>
      <c r="B48" s="30"/>
      <c r="C48" s="31"/>
      <c r="D48" s="44"/>
      <c r="E48" s="27"/>
    </row>
    <row r="49" spans="1:5">
      <c r="A49" s="47" t="s">
        <v>1040</v>
      </c>
      <c r="B49" s="30"/>
      <c r="C49" s="31"/>
      <c r="D49" s="44"/>
      <c r="E49" s="27"/>
    </row>
    <row r="50" spans="1:5">
      <c r="A50" s="47" t="s">
        <v>1041</v>
      </c>
      <c r="B50" s="30"/>
      <c r="C50" s="31"/>
      <c r="D50" s="44"/>
      <c r="E50" s="27"/>
    </row>
    <row r="51" spans="1:5">
      <c r="A51" s="47" t="s">
        <v>1042</v>
      </c>
      <c r="B51" s="30"/>
      <c r="C51" s="31"/>
      <c r="D51" s="44"/>
      <c r="E51" s="27"/>
    </row>
  </sheetData>
  <mergeCells count="1">
    <mergeCell ref="A2:E2"/>
  </mergeCells>
  <conditionalFormatting sqref="A5:A14">
    <cfRule type="expression" dxfId="5" priority="1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85" fitToHeight="0" orientation="portrait"/>
  <headerFooter>
    <oddFooter>&amp;C附表2-21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8"/>
  <sheetViews>
    <sheetView workbookViewId="0">
      <selection activeCell="C9" sqref="C9"/>
    </sheetView>
  </sheetViews>
  <sheetFormatPr defaultColWidth="8.7" defaultRowHeight="14.25" outlineLevelRow="7" outlineLevelCol="2"/>
  <cols>
    <col min="1" max="1" width="10.2" style="1" customWidth="1"/>
    <col min="2" max="2" width="30.9" style="1" customWidth="1"/>
    <col min="3" max="3" width="32.6" style="1" customWidth="1"/>
    <col min="4" max="16384" width="8.7" style="1"/>
  </cols>
  <sheetData>
    <row r="1" ht="29.4" customHeight="1" spans="1:3">
      <c r="A1" s="2" t="s">
        <v>1043</v>
      </c>
      <c r="B1" s="2"/>
      <c r="C1" s="2"/>
    </row>
    <row r="2" ht="25.95" customHeight="1" spans="2:3">
      <c r="B2" s="3"/>
      <c r="C2" s="4" t="s">
        <v>54</v>
      </c>
    </row>
    <row r="3" ht="34.2" customHeight="1" spans="1:3">
      <c r="A3" s="5" t="s">
        <v>1044</v>
      </c>
      <c r="B3" s="6"/>
      <c r="C3" s="7"/>
    </row>
    <row r="4" ht="33" customHeight="1" spans="1:3">
      <c r="A4" s="8" t="s">
        <v>1045</v>
      </c>
      <c r="B4" s="9"/>
      <c r="C4" s="10">
        <v>157377</v>
      </c>
    </row>
    <row r="5" ht="27" customHeight="1" spans="1:3">
      <c r="A5" s="8" t="s">
        <v>1046</v>
      </c>
      <c r="B5" s="9"/>
      <c r="C5" s="10">
        <v>57600</v>
      </c>
    </row>
    <row r="6" ht="27" customHeight="1" spans="1:3">
      <c r="A6" s="8" t="s">
        <v>1047</v>
      </c>
      <c r="B6" s="9"/>
      <c r="C6" s="10">
        <v>214977</v>
      </c>
    </row>
    <row r="7" ht="34.95" customHeight="1" spans="1:3">
      <c r="A7" s="5" t="s">
        <v>1048</v>
      </c>
      <c r="B7" s="6"/>
      <c r="C7" s="7"/>
    </row>
    <row r="8" ht="33" customHeight="1" spans="1:3">
      <c r="A8" s="8" t="s">
        <v>1049</v>
      </c>
      <c r="B8" s="9"/>
      <c r="C8" s="11">
        <v>142466</v>
      </c>
    </row>
  </sheetData>
  <mergeCells count="7">
    <mergeCell ref="A1:C1"/>
    <mergeCell ref="A3:C3"/>
    <mergeCell ref="A4:B4"/>
    <mergeCell ref="A5:B5"/>
    <mergeCell ref="A6:B6"/>
    <mergeCell ref="A7:C7"/>
    <mergeCell ref="A8:B8"/>
  </mergeCells>
  <pageMargins left="0.699305555555556" right="0.699305555555556" top="0.75" bottom="0.75" header="0.3" footer="0.3"/>
  <pageSetup paperSize="9" orientation="portrait"/>
  <headerFooter>
    <oddFooter>&amp;C附表1-23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8"/>
  <sheetViews>
    <sheetView workbookViewId="0">
      <selection activeCell="C20" sqref="C20"/>
    </sheetView>
  </sheetViews>
  <sheetFormatPr defaultColWidth="8.7" defaultRowHeight="14.25" outlineLevelRow="7" outlineLevelCol="2"/>
  <cols>
    <col min="1" max="1" width="10.2" style="1" customWidth="1"/>
    <col min="2" max="2" width="30.9" style="1" customWidth="1"/>
    <col min="3" max="3" width="32.6" style="1" customWidth="1"/>
    <col min="4" max="16384" width="8.7" style="1"/>
  </cols>
  <sheetData>
    <row r="1" ht="29.4" customHeight="1" spans="1:3">
      <c r="A1" s="2" t="s">
        <v>1050</v>
      </c>
      <c r="B1" s="2"/>
      <c r="C1" s="2"/>
    </row>
    <row r="2" ht="25.95" customHeight="1" spans="2:3">
      <c r="B2" s="3"/>
      <c r="C2" s="4" t="s">
        <v>54</v>
      </c>
    </row>
    <row r="3" ht="34.2" customHeight="1" spans="1:3">
      <c r="A3" s="5" t="s">
        <v>1044</v>
      </c>
      <c r="B3" s="6"/>
      <c r="C3" s="7"/>
    </row>
    <row r="4" ht="33" customHeight="1" spans="1:3">
      <c r="A4" s="8" t="s">
        <v>1045</v>
      </c>
      <c r="B4" s="9"/>
      <c r="C4" s="10">
        <v>157377</v>
      </c>
    </row>
    <row r="5" ht="27" customHeight="1" spans="1:3">
      <c r="A5" s="8" t="s">
        <v>1046</v>
      </c>
      <c r="B5" s="9"/>
      <c r="C5" s="10">
        <v>57600</v>
      </c>
    </row>
    <row r="6" ht="27" customHeight="1" spans="1:3">
      <c r="A6" s="8" t="s">
        <v>1047</v>
      </c>
      <c r="B6" s="9"/>
      <c r="C6" s="10">
        <v>214977</v>
      </c>
    </row>
    <row r="7" ht="34.95" customHeight="1" spans="1:3">
      <c r="A7" s="5" t="s">
        <v>1048</v>
      </c>
      <c r="B7" s="6"/>
      <c r="C7" s="7"/>
    </row>
    <row r="8" ht="33" customHeight="1" spans="1:3">
      <c r="A8" s="8" t="s">
        <v>1049</v>
      </c>
      <c r="B8" s="9"/>
      <c r="C8" s="11">
        <v>142466</v>
      </c>
    </row>
  </sheetData>
  <mergeCells count="7">
    <mergeCell ref="A1:C1"/>
    <mergeCell ref="A3:C3"/>
    <mergeCell ref="A4:B4"/>
    <mergeCell ref="A5:B5"/>
    <mergeCell ref="A6:B6"/>
    <mergeCell ref="A7:C7"/>
    <mergeCell ref="A8:B8"/>
  </mergeCells>
  <pageMargins left="0.699305555555556" right="0.699305555555556" top="0.75" bottom="0.75" header="0.3" footer="0.3"/>
  <pageSetup paperSize="9" orientation="portrait"/>
  <headerFooter>
    <oddFooter>&amp;C附表1-23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8"/>
  <sheetViews>
    <sheetView workbookViewId="0">
      <selection activeCell="A7" sqref="A7:C7"/>
    </sheetView>
  </sheetViews>
  <sheetFormatPr defaultColWidth="8.7" defaultRowHeight="14.25" outlineLevelRow="7" outlineLevelCol="2"/>
  <cols>
    <col min="1" max="1" width="10.2" style="1" customWidth="1"/>
    <col min="2" max="2" width="30.9" style="1" customWidth="1"/>
    <col min="3" max="3" width="32.6" style="1" customWidth="1"/>
    <col min="4" max="16384" width="8.7" style="1"/>
  </cols>
  <sheetData>
    <row r="1" ht="29.4" customHeight="1" spans="1:3">
      <c r="A1" s="2" t="s">
        <v>1051</v>
      </c>
      <c r="B1" s="2"/>
      <c r="C1" s="2"/>
    </row>
    <row r="2" ht="25.95" customHeight="1" spans="2:3">
      <c r="B2" s="3"/>
      <c r="C2" s="4" t="s">
        <v>54</v>
      </c>
    </row>
    <row r="3" ht="34.2" customHeight="1" spans="1:3">
      <c r="A3" s="5" t="s">
        <v>1044</v>
      </c>
      <c r="B3" s="6"/>
      <c r="C3" s="7"/>
    </row>
    <row r="4" ht="34.2" customHeight="1" spans="1:3">
      <c r="A4" s="8" t="s">
        <v>1052</v>
      </c>
      <c r="B4" s="9"/>
      <c r="C4" s="10">
        <v>689555</v>
      </c>
    </row>
    <row r="5" ht="34.2" customHeight="1" spans="1:3">
      <c r="A5" s="8" t="s">
        <v>1053</v>
      </c>
      <c r="B5" s="9"/>
      <c r="C5" s="10">
        <v>0</v>
      </c>
    </row>
    <row r="6" ht="34.2" customHeight="1" spans="1:3">
      <c r="A6" s="8" t="s">
        <v>1054</v>
      </c>
      <c r="B6" s="9"/>
      <c r="C6" s="10">
        <v>689555</v>
      </c>
    </row>
    <row r="7" ht="34.95" customHeight="1" spans="1:3">
      <c r="A7" s="5" t="s">
        <v>1048</v>
      </c>
      <c r="B7" s="6"/>
      <c r="C7" s="7"/>
    </row>
    <row r="8" ht="33" customHeight="1" spans="1:3">
      <c r="A8" s="8" t="s">
        <v>1055</v>
      </c>
      <c r="B8" s="9"/>
      <c r="C8" s="11">
        <v>608233</v>
      </c>
    </row>
  </sheetData>
  <mergeCells count="7">
    <mergeCell ref="A1:C1"/>
    <mergeCell ref="A3:C3"/>
    <mergeCell ref="A4:B4"/>
    <mergeCell ref="A5:B5"/>
    <mergeCell ref="A6:B6"/>
    <mergeCell ref="A7:C7"/>
    <mergeCell ref="A8:B8"/>
  </mergeCells>
  <pageMargins left="0.699305555555556" right="0.699305555555556" top="0.75" bottom="0.75" header="0.3" footer="0.3"/>
  <pageSetup paperSize="9" orientation="portrait"/>
  <headerFooter>
    <oddFooter>&amp;C附表1-23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8"/>
  <sheetViews>
    <sheetView workbookViewId="0">
      <selection activeCell="S13" sqref="S13"/>
    </sheetView>
  </sheetViews>
  <sheetFormatPr defaultColWidth="8.7" defaultRowHeight="14.25" outlineLevelRow="7" outlineLevelCol="2"/>
  <cols>
    <col min="1" max="1" width="10.2" style="1" customWidth="1"/>
    <col min="2" max="2" width="30.9" style="1" customWidth="1"/>
    <col min="3" max="3" width="32.6" style="1" customWidth="1"/>
    <col min="4" max="16384" width="8.7" style="1"/>
  </cols>
  <sheetData>
    <row r="1" ht="29.4" customHeight="1" spans="1:3">
      <c r="A1" s="2" t="s">
        <v>1056</v>
      </c>
      <c r="B1" s="2"/>
      <c r="C1" s="2"/>
    </row>
    <row r="2" ht="25.95" customHeight="1" spans="2:3">
      <c r="B2" s="3"/>
      <c r="C2" s="4" t="s">
        <v>54</v>
      </c>
    </row>
    <row r="3" ht="34.2" customHeight="1" spans="1:3">
      <c r="A3" s="5" t="s">
        <v>1044</v>
      </c>
      <c r="B3" s="6"/>
      <c r="C3" s="7"/>
    </row>
    <row r="4" ht="34.2" customHeight="1" spans="1:3">
      <c r="A4" s="8" t="s">
        <v>1052</v>
      </c>
      <c r="B4" s="9"/>
      <c r="C4" s="10">
        <v>689555</v>
      </c>
    </row>
    <row r="5" ht="34.2" customHeight="1" spans="1:3">
      <c r="A5" s="8" t="s">
        <v>1053</v>
      </c>
      <c r="B5" s="9"/>
      <c r="C5" s="10">
        <v>0</v>
      </c>
    </row>
    <row r="6" ht="34.2" customHeight="1" spans="1:3">
      <c r="A6" s="8" t="s">
        <v>1054</v>
      </c>
      <c r="B6" s="9"/>
      <c r="C6" s="10">
        <v>689555</v>
      </c>
    </row>
    <row r="7" ht="34.95" customHeight="1" spans="1:3">
      <c r="A7" s="5" t="s">
        <v>1048</v>
      </c>
      <c r="B7" s="6"/>
      <c r="C7" s="7"/>
    </row>
    <row r="8" ht="33" customHeight="1" spans="1:3">
      <c r="A8" s="8" t="s">
        <v>1055</v>
      </c>
      <c r="B8" s="9"/>
      <c r="C8" s="11">
        <v>608233</v>
      </c>
    </row>
  </sheetData>
  <mergeCells count="7">
    <mergeCell ref="A1:C1"/>
    <mergeCell ref="A3:C3"/>
    <mergeCell ref="A4:B4"/>
    <mergeCell ref="A5:B5"/>
    <mergeCell ref="A6:B6"/>
    <mergeCell ref="A7:C7"/>
    <mergeCell ref="A8:B8"/>
  </mergeCells>
  <pageMargins left="0.699305555555556" right="0.699305555555556" top="0.75" bottom="0.75" header="0.3" footer="0.3"/>
  <pageSetup paperSize="9" orientation="portrait"/>
  <headerFooter>
    <oddFooter>&amp;C附表1-23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45"/>
  <sheetViews>
    <sheetView workbookViewId="0">
      <selection activeCell="C54" sqref="C54"/>
    </sheetView>
  </sheetViews>
  <sheetFormatPr defaultColWidth="9" defaultRowHeight="14.25" outlineLevelCol="4"/>
  <cols>
    <col min="1" max="1" width="28.4" customWidth="1"/>
    <col min="2" max="2" width="10.25" customWidth="1"/>
    <col min="3" max="3" width="13.75" customWidth="1"/>
    <col min="4" max="4" width="13.4" customWidth="1"/>
    <col min="5" max="5" width="14.2" customWidth="1"/>
    <col min="6" max="7" width="9" customWidth="1"/>
  </cols>
  <sheetData>
    <row r="1" spans="1:2">
      <c r="A1" s="160" t="s">
        <v>101</v>
      </c>
      <c r="B1" s="83"/>
    </row>
    <row r="2" ht="22.5" spans="1:5">
      <c r="A2" s="161" t="s">
        <v>102</v>
      </c>
      <c r="B2" s="161"/>
      <c r="C2" s="161"/>
      <c r="D2" s="161"/>
      <c r="E2" s="161"/>
    </row>
    <row r="3" spans="1:5">
      <c r="A3" s="162"/>
      <c r="B3" s="83"/>
      <c r="E3" s="84" t="s">
        <v>54</v>
      </c>
    </row>
    <row r="4" ht="27" spans="1:5">
      <c r="A4" s="163" t="s">
        <v>103</v>
      </c>
      <c r="B4" s="86" t="s">
        <v>56</v>
      </c>
      <c r="C4" s="87" t="s">
        <v>57</v>
      </c>
      <c r="D4" s="87" t="s">
        <v>58</v>
      </c>
      <c r="E4" s="87" t="s">
        <v>59</v>
      </c>
    </row>
    <row r="5" spans="1:5">
      <c r="A5" s="194" t="s">
        <v>104</v>
      </c>
      <c r="B5" s="195">
        <v>43361</v>
      </c>
      <c r="C5" s="196">
        <v>43392</v>
      </c>
      <c r="D5" s="167">
        <f>C5/B5*100</f>
        <v>100.07</v>
      </c>
      <c r="E5" s="170">
        <v>109.9</v>
      </c>
    </row>
    <row r="6" spans="1:5">
      <c r="A6" s="194" t="s">
        <v>105</v>
      </c>
      <c r="B6" s="195"/>
      <c r="C6" s="196"/>
      <c r="D6" s="167"/>
      <c r="E6" s="170">
        <v>0</v>
      </c>
    </row>
    <row r="7" spans="1:5">
      <c r="A7" s="194" t="s">
        <v>106</v>
      </c>
      <c r="B7" s="195">
        <v>3723</v>
      </c>
      <c r="C7" s="196">
        <v>2522</v>
      </c>
      <c r="D7" s="167">
        <f t="shared" ref="D6:D29" si="0">C7/B7*100</f>
        <v>67.74</v>
      </c>
      <c r="E7" s="170">
        <v>271.18</v>
      </c>
    </row>
    <row r="8" spans="1:5">
      <c r="A8" s="194" t="s">
        <v>107</v>
      </c>
      <c r="B8" s="195">
        <v>23040</v>
      </c>
      <c r="C8" s="196">
        <v>25886</v>
      </c>
      <c r="D8" s="167">
        <f t="shared" si="0"/>
        <v>112.35</v>
      </c>
      <c r="E8" s="170">
        <v>141.66</v>
      </c>
    </row>
    <row r="9" spans="1:5">
      <c r="A9" s="194" t="s">
        <v>108</v>
      </c>
      <c r="B9" s="195">
        <v>65044</v>
      </c>
      <c r="C9" s="196">
        <v>66000</v>
      </c>
      <c r="D9" s="167">
        <f t="shared" si="0"/>
        <v>101.47</v>
      </c>
      <c r="E9" s="170">
        <v>106.8</v>
      </c>
    </row>
    <row r="10" spans="1:5">
      <c r="A10" s="194" t="s">
        <v>109</v>
      </c>
      <c r="B10" s="195">
        <v>11222</v>
      </c>
      <c r="C10" s="196">
        <v>10625</v>
      </c>
      <c r="D10" s="167">
        <f t="shared" si="0"/>
        <v>94.68</v>
      </c>
      <c r="E10" s="170">
        <v>70.53</v>
      </c>
    </row>
    <row r="11" spans="1:5">
      <c r="A11" s="194" t="s">
        <v>110</v>
      </c>
      <c r="B11" s="195">
        <v>11912</v>
      </c>
      <c r="C11" s="196">
        <v>9867</v>
      </c>
      <c r="D11" s="167">
        <f t="shared" si="0"/>
        <v>82.83</v>
      </c>
      <c r="E11" s="170">
        <v>31.59</v>
      </c>
    </row>
    <row r="12" spans="1:5">
      <c r="A12" s="194" t="s">
        <v>111</v>
      </c>
      <c r="B12" s="195">
        <v>16042</v>
      </c>
      <c r="C12" s="196">
        <v>17101</v>
      </c>
      <c r="D12" s="167">
        <f t="shared" si="0"/>
        <v>106.6</v>
      </c>
      <c r="E12" s="170">
        <v>91.54</v>
      </c>
    </row>
    <row r="13" spans="1:5">
      <c r="A13" s="194" t="s">
        <v>112</v>
      </c>
      <c r="B13" s="195">
        <v>20421</v>
      </c>
      <c r="C13" s="196">
        <v>20678</v>
      </c>
      <c r="D13" s="167">
        <f t="shared" si="0"/>
        <v>101.26</v>
      </c>
      <c r="E13" s="170">
        <v>105.12</v>
      </c>
    </row>
    <row r="14" spans="1:5">
      <c r="A14" s="194" t="s">
        <v>113</v>
      </c>
      <c r="B14" s="195">
        <v>2725</v>
      </c>
      <c r="C14" s="196">
        <v>3715</v>
      </c>
      <c r="D14" s="167">
        <f t="shared" si="0"/>
        <v>136.33</v>
      </c>
      <c r="E14" s="170">
        <v>64.78</v>
      </c>
    </row>
    <row r="15" spans="1:5">
      <c r="A15" s="194" t="s">
        <v>114</v>
      </c>
      <c r="B15" s="195">
        <v>52503</v>
      </c>
      <c r="C15" s="196">
        <v>52497</v>
      </c>
      <c r="D15" s="167">
        <f t="shared" si="0"/>
        <v>99.99</v>
      </c>
      <c r="E15" s="170">
        <v>153.94</v>
      </c>
    </row>
    <row r="16" spans="1:5">
      <c r="A16" s="194" t="s">
        <v>115</v>
      </c>
      <c r="B16" s="195">
        <v>20287</v>
      </c>
      <c r="C16" s="196">
        <v>24354</v>
      </c>
      <c r="D16" s="167">
        <f t="shared" si="0"/>
        <v>120.05</v>
      </c>
      <c r="E16" s="170">
        <v>117.98</v>
      </c>
    </row>
    <row r="17" spans="1:5">
      <c r="A17" s="194" t="s">
        <v>116</v>
      </c>
      <c r="B17" s="195">
        <v>3059</v>
      </c>
      <c r="C17" s="196">
        <v>3283</v>
      </c>
      <c r="D17" s="167">
        <f t="shared" si="0"/>
        <v>107.32</v>
      </c>
      <c r="E17" s="170">
        <v>262.22</v>
      </c>
    </row>
    <row r="18" spans="1:5">
      <c r="A18" s="194" t="s">
        <v>117</v>
      </c>
      <c r="B18" s="195">
        <v>19311</v>
      </c>
      <c r="C18" s="196">
        <v>19925</v>
      </c>
      <c r="D18" s="167">
        <f t="shared" si="0"/>
        <v>103.18</v>
      </c>
      <c r="E18" s="170">
        <v>106.38</v>
      </c>
    </row>
    <row r="19" spans="1:5">
      <c r="A19" s="194" t="s">
        <v>118</v>
      </c>
      <c r="B19" s="195">
        <v>7937</v>
      </c>
      <c r="C19" s="196">
        <v>18087</v>
      </c>
      <c r="D19" s="167">
        <f t="shared" si="0"/>
        <v>227.88</v>
      </c>
      <c r="E19" s="170">
        <v>341.2</v>
      </c>
    </row>
    <row r="20" spans="1:5">
      <c r="A20" s="194" t="s">
        <v>119</v>
      </c>
      <c r="B20" s="195">
        <v>245</v>
      </c>
      <c r="C20" s="196">
        <v>200</v>
      </c>
      <c r="D20" s="167">
        <f t="shared" si="0"/>
        <v>81.63</v>
      </c>
      <c r="E20" s="170">
        <v>98.52</v>
      </c>
    </row>
    <row r="21" spans="1:5">
      <c r="A21" s="194" t="s">
        <v>120</v>
      </c>
      <c r="B21" s="195">
        <v>1400</v>
      </c>
      <c r="C21" s="196">
        <v>1561</v>
      </c>
      <c r="D21" s="167">
        <f t="shared" si="0"/>
        <v>111.5</v>
      </c>
      <c r="E21" s="170">
        <v>89.76</v>
      </c>
    </row>
    <row r="22" spans="1:5">
      <c r="A22" s="194" t="s">
        <v>121</v>
      </c>
      <c r="B22" s="195">
        <v>2010</v>
      </c>
      <c r="C22" s="196">
        <v>2121</v>
      </c>
      <c r="D22" s="167">
        <f t="shared" si="0"/>
        <v>105.52</v>
      </c>
      <c r="E22" s="170">
        <v>112.58</v>
      </c>
    </row>
    <row r="23" spans="1:5">
      <c r="A23" s="194" t="s">
        <v>122</v>
      </c>
      <c r="B23" s="195">
        <v>623</v>
      </c>
      <c r="C23" s="196">
        <v>420</v>
      </c>
      <c r="D23" s="167">
        <f t="shared" si="0"/>
        <v>67.42</v>
      </c>
      <c r="E23" s="170">
        <v>62.04</v>
      </c>
    </row>
    <row r="24" spans="1:5">
      <c r="A24" s="194" t="s">
        <v>123</v>
      </c>
      <c r="B24" s="195">
        <v>1825</v>
      </c>
      <c r="C24" s="196">
        <v>790</v>
      </c>
      <c r="D24" s="167">
        <f t="shared" si="0"/>
        <v>43.29</v>
      </c>
      <c r="E24" s="170">
        <v>39.46</v>
      </c>
    </row>
    <row r="25" spans="1:5">
      <c r="A25" s="194" t="s">
        <v>124</v>
      </c>
      <c r="B25" s="195">
        <v>3200</v>
      </c>
      <c r="C25" s="196"/>
      <c r="D25" s="167"/>
      <c r="E25" s="170"/>
    </row>
    <row r="26" spans="1:5">
      <c r="A26" s="194" t="s">
        <v>125</v>
      </c>
      <c r="B26" s="195">
        <v>33710</v>
      </c>
      <c r="C26" s="196">
        <v>22283</v>
      </c>
      <c r="D26" s="167">
        <f t="shared" si="0"/>
        <v>66.1</v>
      </c>
      <c r="E26" s="170">
        <v>29.82</v>
      </c>
    </row>
    <row r="27" spans="1:5">
      <c r="A27" s="194" t="s">
        <v>126</v>
      </c>
      <c r="B27" s="195">
        <v>2410</v>
      </c>
      <c r="C27" s="196">
        <v>2481</v>
      </c>
      <c r="D27" s="167">
        <f t="shared" si="0"/>
        <v>102.95</v>
      </c>
      <c r="E27" s="170">
        <v>154</v>
      </c>
    </row>
    <row r="28" spans="1:5">
      <c r="A28" s="194" t="s">
        <v>127</v>
      </c>
      <c r="B28" s="195">
        <v>0</v>
      </c>
      <c r="C28" s="196">
        <v>58</v>
      </c>
      <c r="D28" s="167"/>
      <c r="E28" s="170">
        <v>123.4</v>
      </c>
    </row>
    <row r="29" spans="1:5">
      <c r="A29" s="182" t="s">
        <v>128</v>
      </c>
      <c r="B29" s="195">
        <f>SUM(B5:B28)</f>
        <v>346010</v>
      </c>
      <c r="C29" s="195">
        <f>SUM(C5:C28)</f>
        <v>347846</v>
      </c>
      <c r="D29" s="167">
        <f t="shared" si="0"/>
        <v>100.53</v>
      </c>
      <c r="E29" s="170">
        <v>92.2</v>
      </c>
    </row>
    <row r="30" spans="1:5">
      <c r="A30" s="175" t="s">
        <v>129</v>
      </c>
      <c r="B30" s="195"/>
      <c r="C30" s="196"/>
      <c r="D30" s="196"/>
      <c r="E30" s="170"/>
    </row>
    <row r="31" spans="1:5">
      <c r="A31" s="175" t="s">
        <v>130</v>
      </c>
      <c r="B31" s="195"/>
      <c r="C31" s="196"/>
      <c r="D31" s="196"/>
      <c r="E31" s="170"/>
    </row>
    <row r="32" spans="1:5">
      <c r="A32" s="176" t="s">
        <v>131</v>
      </c>
      <c r="B32" s="195"/>
      <c r="C32" s="196"/>
      <c r="D32" s="196"/>
      <c r="E32" s="170"/>
    </row>
    <row r="33" spans="1:5">
      <c r="A33" s="176" t="s">
        <v>132</v>
      </c>
      <c r="B33" s="195"/>
      <c r="C33" s="196"/>
      <c r="D33" s="196"/>
      <c r="E33" s="170"/>
    </row>
    <row r="34" spans="1:5">
      <c r="A34" s="177" t="s">
        <v>133</v>
      </c>
      <c r="B34" s="197"/>
      <c r="C34" s="196"/>
      <c r="D34" s="196"/>
      <c r="E34" s="170"/>
    </row>
    <row r="35" spans="1:5">
      <c r="A35" s="177" t="s">
        <v>134</v>
      </c>
      <c r="B35" s="195"/>
      <c r="C35" s="196"/>
      <c r="D35" s="196"/>
      <c r="E35" s="170"/>
    </row>
    <row r="36" spans="1:5">
      <c r="A36" s="176" t="s">
        <v>135</v>
      </c>
      <c r="B36" s="195"/>
      <c r="C36" s="198">
        <v>-10437</v>
      </c>
      <c r="D36" s="198"/>
      <c r="E36" s="170">
        <v>166.89</v>
      </c>
    </row>
    <row r="37" spans="1:5">
      <c r="A37" s="178" t="s">
        <v>136</v>
      </c>
      <c r="B37" s="195"/>
      <c r="C37" s="198"/>
      <c r="D37" s="198"/>
      <c r="E37" s="170"/>
    </row>
    <row r="38" spans="1:5">
      <c r="A38" s="177" t="s">
        <v>137</v>
      </c>
      <c r="B38" s="195"/>
      <c r="C38" s="198">
        <v>21466</v>
      </c>
      <c r="D38" s="198"/>
      <c r="E38" s="170">
        <v>183.63</v>
      </c>
    </row>
    <row r="39" spans="1:5">
      <c r="A39" s="176" t="s">
        <v>138</v>
      </c>
      <c r="B39" s="195"/>
      <c r="C39" s="198"/>
      <c r="D39" s="198"/>
      <c r="E39" s="170"/>
    </row>
    <row r="40" spans="1:5">
      <c r="A40" s="179" t="s">
        <v>139</v>
      </c>
      <c r="B40" s="195"/>
      <c r="C40" s="198"/>
      <c r="D40" s="198"/>
      <c r="E40" s="170"/>
    </row>
    <row r="41" spans="1:5">
      <c r="A41" s="179" t="s">
        <v>140</v>
      </c>
      <c r="B41" s="195"/>
      <c r="C41" s="198"/>
      <c r="D41" s="198"/>
      <c r="E41" s="170"/>
    </row>
    <row r="42" spans="1:5">
      <c r="A42" s="180" t="s">
        <v>141</v>
      </c>
      <c r="B42" s="195"/>
      <c r="C42" s="198">
        <v>60776</v>
      </c>
      <c r="D42" s="198"/>
      <c r="E42" s="170">
        <v>148.31</v>
      </c>
    </row>
    <row r="43" spans="1:5">
      <c r="A43" s="179" t="s">
        <v>142</v>
      </c>
      <c r="B43" s="195"/>
      <c r="C43" s="198"/>
      <c r="D43" s="198"/>
      <c r="E43" s="170">
        <v>0</v>
      </c>
    </row>
    <row r="44" spans="1:5">
      <c r="A44" s="181" t="s">
        <v>143</v>
      </c>
      <c r="B44" s="195"/>
      <c r="C44" s="198">
        <v>42235</v>
      </c>
      <c r="D44" s="198"/>
      <c r="E44" s="170">
        <v>122.03</v>
      </c>
    </row>
    <row r="45" spans="1:5">
      <c r="A45" s="182" t="s">
        <v>144</v>
      </c>
      <c r="B45" s="195"/>
      <c r="C45" s="196">
        <v>461886</v>
      </c>
      <c r="D45" s="196"/>
      <c r="E45" s="170">
        <v>99.16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2" fitToHeight="0" orientation="portrait"/>
  <headerFooter>
    <oddFooter>&amp;C附表2-2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45"/>
  <sheetViews>
    <sheetView workbookViewId="0">
      <selection activeCell="B5" sqref="B5:E45"/>
    </sheetView>
  </sheetViews>
  <sheetFormatPr defaultColWidth="9" defaultRowHeight="14.25" outlineLevelCol="4"/>
  <cols>
    <col min="1" max="1" width="30" customWidth="1"/>
    <col min="2" max="2" width="12.2" customWidth="1"/>
    <col min="3" max="3" width="11.9" customWidth="1"/>
    <col min="4" max="4" width="11.6" customWidth="1"/>
    <col min="5" max="5" width="12.6" customWidth="1"/>
  </cols>
  <sheetData>
    <row r="1" spans="1:2">
      <c r="A1" s="160" t="s">
        <v>145</v>
      </c>
      <c r="B1" s="83"/>
    </row>
    <row r="2" ht="22.5" spans="1:5">
      <c r="A2" s="161" t="s">
        <v>146</v>
      </c>
      <c r="B2" s="161"/>
      <c r="C2" s="161"/>
      <c r="D2" s="161"/>
      <c r="E2" s="161"/>
    </row>
    <row r="3" spans="1:5">
      <c r="A3" s="162"/>
      <c r="B3" s="83"/>
      <c r="E3" s="84" t="s">
        <v>54</v>
      </c>
    </row>
    <row r="4" ht="40.5" spans="1:5">
      <c r="A4" s="86" t="s">
        <v>55</v>
      </c>
      <c r="B4" s="86" t="s">
        <v>56</v>
      </c>
      <c r="C4" s="87" t="s">
        <v>57</v>
      </c>
      <c r="D4" s="87" t="s">
        <v>58</v>
      </c>
      <c r="E4" s="87" t="s">
        <v>59</v>
      </c>
    </row>
    <row r="5" spans="1:5">
      <c r="A5" s="89" t="s">
        <v>60</v>
      </c>
      <c r="B5" s="183">
        <f>SUM(B6:B16)</f>
        <v>120960</v>
      </c>
      <c r="C5" s="183">
        <f>SUM(C6:C16)</f>
        <v>115815</v>
      </c>
      <c r="D5" s="184">
        <f>C5/B5</f>
        <v>0.96</v>
      </c>
      <c r="E5" s="170">
        <v>1.02</v>
      </c>
    </row>
    <row r="6" spans="1:5">
      <c r="A6" s="91" t="s">
        <v>61</v>
      </c>
      <c r="B6" s="183">
        <v>26999</v>
      </c>
      <c r="C6" s="185">
        <v>28436</v>
      </c>
      <c r="D6" s="184">
        <f t="shared" ref="D6:D31" si="0">C6/B6</f>
        <v>1.05</v>
      </c>
      <c r="E6" s="170">
        <v>1.27</v>
      </c>
    </row>
    <row r="7" spans="1:5">
      <c r="A7" s="91" t="s">
        <v>62</v>
      </c>
      <c r="B7" s="183">
        <v>7673</v>
      </c>
      <c r="C7" s="185">
        <v>7557</v>
      </c>
      <c r="D7" s="184">
        <f t="shared" si="0"/>
        <v>0.98</v>
      </c>
      <c r="E7" s="170">
        <v>0.51</v>
      </c>
    </row>
    <row r="8" spans="1:5">
      <c r="A8" s="91" t="s">
        <v>63</v>
      </c>
      <c r="B8" s="183">
        <v>48117</v>
      </c>
      <c r="C8" s="185">
        <v>38444</v>
      </c>
      <c r="D8" s="184">
        <f t="shared" si="0"/>
        <v>0.8</v>
      </c>
      <c r="E8" s="170">
        <v>0.91</v>
      </c>
    </row>
    <row r="9" spans="1:5">
      <c r="A9" s="91" t="s">
        <v>64</v>
      </c>
      <c r="B9" s="186"/>
      <c r="C9" s="187"/>
      <c r="D9" s="184"/>
      <c r="E9" s="170"/>
    </row>
    <row r="10" spans="1:5">
      <c r="A10" s="91" t="s">
        <v>65</v>
      </c>
      <c r="B10" s="186"/>
      <c r="C10" s="187"/>
      <c r="D10" s="184"/>
      <c r="E10" s="170"/>
    </row>
    <row r="11" spans="1:5">
      <c r="A11" s="91" t="s">
        <v>66</v>
      </c>
      <c r="B11" s="186"/>
      <c r="C11" s="187"/>
      <c r="D11" s="184"/>
      <c r="E11" s="170"/>
    </row>
    <row r="12" spans="1:5">
      <c r="A12" s="91" t="s">
        <v>67</v>
      </c>
      <c r="B12" s="183">
        <v>6915</v>
      </c>
      <c r="C12" s="170">
        <v>6076</v>
      </c>
      <c r="D12" s="184">
        <f t="shared" si="0"/>
        <v>0.88</v>
      </c>
      <c r="E12" s="170">
        <v>0.92</v>
      </c>
    </row>
    <row r="13" spans="1:5">
      <c r="A13" s="91" t="s">
        <v>68</v>
      </c>
      <c r="B13" s="183">
        <v>7910</v>
      </c>
      <c r="C13" s="185">
        <v>8689</v>
      </c>
      <c r="D13" s="184">
        <f t="shared" si="0"/>
        <v>1.1</v>
      </c>
      <c r="E13" s="170">
        <v>1.32</v>
      </c>
    </row>
    <row r="14" spans="1:5">
      <c r="A14" s="91" t="s">
        <v>69</v>
      </c>
      <c r="B14" s="183">
        <v>7430</v>
      </c>
      <c r="C14" s="185">
        <v>9063</v>
      </c>
      <c r="D14" s="184">
        <f t="shared" si="0"/>
        <v>1.22</v>
      </c>
      <c r="E14" s="170">
        <v>1.52</v>
      </c>
    </row>
    <row r="15" spans="1:5">
      <c r="A15" s="91" t="s">
        <v>70</v>
      </c>
      <c r="B15" s="183">
        <v>5751</v>
      </c>
      <c r="C15" s="185">
        <v>5259</v>
      </c>
      <c r="D15" s="184">
        <f t="shared" si="0"/>
        <v>0.91</v>
      </c>
      <c r="E15" s="170">
        <v>1.11</v>
      </c>
    </row>
    <row r="16" spans="1:5">
      <c r="A16" s="91" t="s">
        <v>71</v>
      </c>
      <c r="B16" s="183">
        <v>10165</v>
      </c>
      <c r="C16" s="185">
        <v>12291</v>
      </c>
      <c r="D16" s="184">
        <f t="shared" si="0"/>
        <v>1.21</v>
      </c>
      <c r="E16" s="170">
        <v>1.27</v>
      </c>
    </row>
    <row r="17" spans="1:5">
      <c r="A17" s="91" t="s">
        <v>72</v>
      </c>
      <c r="B17" s="186"/>
      <c r="C17" s="187"/>
      <c r="D17" s="184"/>
      <c r="E17" s="170"/>
    </row>
    <row r="18" spans="1:5">
      <c r="A18" s="91" t="s">
        <v>73</v>
      </c>
      <c r="B18" s="186"/>
      <c r="C18" s="187"/>
      <c r="D18" s="184"/>
      <c r="E18" s="170"/>
    </row>
    <row r="19" spans="1:5">
      <c r="A19" s="91" t="s">
        <v>74</v>
      </c>
      <c r="B19" s="186"/>
      <c r="C19" s="187"/>
      <c r="D19" s="184"/>
      <c r="E19" s="170"/>
    </row>
    <row r="20" spans="1:5">
      <c r="A20" s="91" t="s">
        <v>75</v>
      </c>
      <c r="B20" s="186"/>
      <c r="C20" s="187"/>
      <c r="D20" s="184"/>
      <c r="E20" s="170"/>
    </row>
    <row r="21" spans="1:5">
      <c r="A21" s="91" t="s">
        <v>76</v>
      </c>
      <c r="B21" s="186"/>
      <c r="C21" s="187"/>
      <c r="D21" s="184"/>
      <c r="E21" s="170"/>
    </row>
    <row r="22" spans="1:5">
      <c r="A22" s="89" t="s">
        <v>77</v>
      </c>
      <c r="B22" s="183">
        <f>SUM(B23:B30)</f>
        <v>32255</v>
      </c>
      <c r="C22" s="170">
        <f>SUM(C23:C30)</f>
        <v>56060</v>
      </c>
      <c r="D22" s="184">
        <f t="shared" si="0"/>
        <v>1.74</v>
      </c>
      <c r="E22" s="170">
        <v>1.86</v>
      </c>
    </row>
    <row r="23" spans="1:5">
      <c r="A23" s="91" t="s">
        <v>78</v>
      </c>
      <c r="B23" s="183">
        <v>16958</v>
      </c>
      <c r="C23" s="185">
        <v>34303</v>
      </c>
      <c r="D23" s="184">
        <f t="shared" si="0"/>
        <v>2.02</v>
      </c>
      <c r="E23" s="170">
        <v>2.16</v>
      </c>
    </row>
    <row r="24" spans="1:5">
      <c r="A24" s="91" t="s">
        <v>79</v>
      </c>
      <c r="B24" s="183">
        <v>3966</v>
      </c>
      <c r="C24" s="185">
        <v>2461</v>
      </c>
      <c r="D24" s="184">
        <f t="shared" si="0"/>
        <v>0.62</v>
      </c>
      <c r="E24" s="170">
        <v>0.68</v>
      </c>
    </row>
    <row r="25" spans="1:5">
      <c r="A25" s="91" t="s">
        <v>80</v>
      </c>
      <c r="B25" s="183">
        <v>1986</v>
      </c>
      <c r="C25" s="185">
        <v>2939</v>
      </c>
      <c r="D25" s="184">
        <f t="shared" si="0"/>
        <v>1.48</v>
      </c>
      <c r="E25" s="170">
        <v>1.58</v>
      </c>
    </row>
    <row r="26" spans="1:5">
      <c r="A26" s="91" t="s">
        <v>81</v>
      </c>
      <c r="B26" s="183">
        <v>4039</v>
      </c>
      <c r="C26" s="185">
        <v>4630</v>
      </c>
      <c r="D26" s="184">
        <f t="shared" si="0"/>
        <v>1.15</v>
      </c>
      <c r="E26" s="170">
        <v>1.23</v>
      </c>
    </row>
    <row r="27" spans="1:5">
      <c r="A27" s="91" t="s">
        <v>82</v>
      </c>
      <c r="B27" s="183">
        <v>4992</v>
      </c>
      <c r="C27" s="185">
        <v>11461</v>
      </c>
      <c r="D27" s="184">
        <f t="shared" si="0"/>
        <v>2.3</v>
      </c>
      <c r="E27" s="170">
        <v>2.39</v>
      </c>
    </row>
    <row r="28" spans="1:5">
      <c r="A28" s="91" t="s">
        <v>83</v>
      </c>
      <c r="B28" s="183">
        <v>16</v>
      </c>
      <c r="C28" s="185">
        <v>7</v>
      </c>
      <c r="D28" s="184">
        <f t="shared" si="0"/>
        <v>0.44</v>
      </c>
      <c r="E28" s="170"/>
    </row>
    <row r="29" spans="1:5">
      <c r="A29" s="91" t="s">
        <v>84</v>
      </c>
      <c r="B29" s="183">
        <v>19</v>
      </c>
      <c r="C29" s="185">
        <v>28</v>
      </c>
      <c r="D29" s="184">
        <f t="shared" si="0"/>
        <v>1.47</v>
      </c>
      <c r="E29" s="170"/>
    </row>
    <row r="30" spans="1:5">
      <c r="A30" s="91" t="s">
        <v>85</v>
      </c>
      <c r="B30" s="183">
        <v>279</v>
      </c>
      <c r="C30" s="185">
        <v>231</v>
      </c>
      <c r="D30" s="184">
        <f t="shared" si="0"/>
        <v>0.83</v>
      </c>
      <c r="E30" s="170">
        <v>0.96</v>
      </c>
    </row>
    <row r="31" spans="1:5">
      <c r="A31" s="188" t="s">
        <v>86</v>
      </c>
      <c r="B31" s="186">
        <f>B5+B22</f>
        <v>153215</v>
      </c>
      <c r="C31" s="186">
        <f>C5+C22</f>
        <v>171875</v>
      </c>
      <c r="D31" s="184">
        <f t="shared" si="0"/>
        <v>1.12</v>
      </c>
      <c r="E31" s="170">
        <v>1.2</v>
      </c>
    </row>
    <row r="32" spans="1:5">
      <c r="A32" s="189" t="s">
        <v>87</v>
      </c>
      <c r="B32" s="186"/>
      <c r="C32" s="187"/>
      <c r="D32" s="187"/>
      <c r="E32" s="170"/>
    </row>
    <row r="33" spans="1:5">
      <c r="A33" s="189" t="s">
        <v>88</v>
      </c>
      <c r="B33" s="186">
        <v>186406</v>
      </c>
      <c r="C33" s="187">
        <v>226828</v>
      </c>
      <c r="D33" s="184">
        <f>C33/B33</f>
        <v>1.22</v>
      </c>
      <c r="E33" s="170">
        <v>0.84</v>
      </c>
    </row>
    <row r="34" spans="1:5">
      <c r="A34" s="190" t="s">
        <v>89</v>
      </c>
      <c r="B34" s="186">
        <v>90150</v>
      </c>
      <c r="C34" s="187">
        <v>132233</v>
      </c>
      <c r="D34" s="184">
        <f t="shared" ref="D34:D44" si="1">C34/B34</f>
        <v>1.47</v>
      </c>
      <c r="E34" s="170">
        <v>1.04</v>
      </c>
    </row>
    <row r="35" spans="1:5">
      <c r="A35" s="190" t="s">
        <v>90</v>
      </c>
      <c r="B35" s="186">
        <v>12837</v>
      </c>
      <c r="C35" s="187">
        <v>12837</v>
      </c>
      <c r="D35" s="184">
        <f t="shared" si="1"/>
        <v>1</v>
      </c>
      <c r="E35" s="170">
        <v>1</v>
      </c>
    </row>
    <row r="36" spans="1:5">
      <c r="A36" s="191" t="s">
        <v>91</v>
      </c>
      <c r="B36" s="186">
        <v>58513</v>
      </c>
      <c r="C36" s="187">
        <v>77262</v>
      </c>
      <c r="D36" s="184">
        <f t="shared" si="1"/>
        <v>1.32</v>
      </c>
      <c r="E36" s="170">
        <v>1.05</v>
      </c>
    </row>
    <row r="37" spans="1:5">
      <c r="A37" s="191" t="s">
        <v>92</v>
      </c>
      <c r="B37" s="186">
        <v>18800</v>
      </c>
      <c r="C37" s="187">
        <v>42134</v>
      </c>
      <c r="D37" s="184">
        <f t="shared" si="1"/>
        <v>2.24</v>
      </c>
      <c r="E37" s="170">
        <v>1.04</v>
      </c>
    </row>
    <row r="38" spans="1:5">
      <c r="A38" s="192" t="s">
        <v>93</v>
      </c>
      <c r="B38" s="186">
        <v>8866</v>
      </c>
      <c r="C38" s="187">
        <v>10452</v>
      </c>
      <c r="D38" s="184">
        <f t="shared" si="1"/>
        <v>1.18</v>
      </c>
      <c r="E38" s="170">
        <v>1.24</v>
      </c>
    </row>
    <row r="39" spans="1:5">
      <c r="A39" s="191" t="s">
        <v>94</v>
      </c>
      <c r="B39" s="186">
        <v>8230</v>
      </c>
      <c r="C39" s="187">
        <v>23440</v>
      </c>
      <c r="D39" s="184">
        <f t="shared" si="1"/>
        <v>2.85</v>
      </c>
      <c r="E39" s="170">
        <v>0.41</v>
      </c>
    </row>
    <row r="40" spans="1:5">
      <c r="A40" s="191" t="s">
        <v>96</v>
      </c>
      <c r="B40" s="186"/>
      <c r="C40" s="187">
        <v>5585</v>
      </c>
      <c r="D40" s="184"/>
      <c r="E40" s="170"/>
    </row>
    <row r="41" spans="1:5">
      <c r="A41" s="190" t="s">
        <v>95</v>
      </c>
      <c r="B41" s="186">
        <v>23279</v>
      </c>
      <c r="C41" s="187"/>
      <c r="D41" s="184">
        <f t="shared" ref="D41:D43" si="2">C41/B41</f>
        <v>0</v>
      </c>
      <c r="E41" s="170">
        <v>0</v>
      </c>
    </row>
    <row r="42" spans="1:5">
      <c r="A42" s="191" t="s">
        <v>97</v>
      </c>
      <c r="B42" s="186">
        <v>100</v>
      </c>
      <c r="C42" s="187">
        <v>4922</v>
      </c>
      <c r="D42" s="184">
        <f t="shared" si="2"/>
        <v>49.22</v>
      </c>
      <c r="E42" s="170">
        <v>0.15</v>
      </c>
    </row>
    <row r="43" spans="1:5">
      <c r="A43" s="193" t="s">
        <v>98</v>
      </c>
      <c r="B43" s="186">
        <v>55781</v>
      </c>
      <c r="C43" s="187">
        <v>55781</v>
      </c>
      <c r="D43" s="184">
        <f t="shared" si="2"/>
        <v>1</v>
      </c>
      <c r="E43" s="170">
        <v>2.25</v>
      </c>
    </row>
    <row r="44" spans="1:5">
      <c r="A44" s="191" t="s">
        <v>99</v>
      </c>
      <c r="B44" s="186"/>
      <c r="C44" s="187"/>
      <c r="D44" s="184"/>
      <c r="E44" s="170"/>
    </row>
    <row r="45" spans="1:5">
      <c r="A45" s="188" t="s">
        <v>100</v>
      </c>
      <c r="B45" s="186">
        <v>339621</v>
      </c>
      <c r="C45" s="187">
        <v>404288</v>
      </c>
      <c r="D45" s="184">
        <f>C45/B45</f>
        <v>1.19</v>
      </c>
      <c r="E45" s="170">
        <v>0.97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>
    <oddFooter>&amp;C附表2-3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608"/>
  <sheetViews>
    <sheetView topLeftCell="A504" workbookViewId="0">
      <selection activeCell="B5" sqref="B5:E608"/>
    </sheetView>
  </sheetViews>
  <sheetFormatPr defaultColWidth="9" defaultRowHeight="14.25" outlineLevelCol="4"/>
  <cols>
    <col min="1" max="1" width="30.625" customWidth="1"/>
    <col min="2" max="2" width="11.125" customWidth="1"/>
    <col min="3" max="3" width="11.2" customWidth="1"/>
    <col min="4" max="5" width="12.4" customWidth="1"/>
  </cols>
  <sheetData>
    <row r="1" spans="1:2">
      <c r="A1" s="160" t="s">
        <v>147</v>
      </c>
      <c r="B1" s="83"/>
    </row>
    <row r="2" ht="22.5" spans="1:5">
      <c r="A2" s="161" t="s">
        <v>148</v>
      </c>
      <c r="B2" s="161"/>
      <c r="C2" s="161"/>
      <c r="D2" s="161"/>
      <c r="E2" s="161"/>
    </row>
    <row r="3" spans="1:5">
      <c r="A3" s="162"/>
      <c r="B3" s="83"/>
      <c r="E3" s="84" t="s">
        <v>54</v>
      </c>
    </row>
    <row r="4" ht="40.5" spans="1:5">
      <c r="A4" s="163" t="s">
        <v>103</v>
      </c>
      <c r="B4" s="86" t="s">
        <v>56</v>
      </c>
      <c r="C4" s="87" t="s">
        <v>57</v>
      </c>
      <c r="D4" s="87" t="s">
        <v>58</v>
      </c>
      <c r="E4" s="87" t="s">
        <v>59</v>
      </c>
    </row>
    <row r="5" spans="1:5">
      <c r="A5" s="164" t="s">
        <v>104</v>
      </c>
      <c r="B5" s="165">
        <f>B6+B14+B21+B29+B36+B42+B52+B56+B64+B66+B72+B76+B78+B81+B86+B90+B93+B97+B102+B106+B110+B115+B122+B126+B131+B134+B136+B140</f>
        <v>32846</v>
      </c>
      <c r="C5" s="166">
        <v>31970</v>
      </c>
      <c r="D5" s="167">
        <f>C5/B5*100</f>
        <v>97.33</v>
      </c>
      <c r="E5" s="168">
        <v>1.05</v>
      </c>
    </row>
    <row r="6" spans="1:5">
      <c r="A6" s="164" t="s">
        <v>149</v>
      </c>
      <c r="B6" s="165">
        <f>SUM(B7:B13)</f>
        <v>808</v>
      </c>
      <c r="C6" s="166">
        <v>965</v>
      </c>
      <c r="D6" s="167">
        <f t="shared" ref="D6:D69" si="0">C6/B6*100</f>
        <v>119.43</v>
      </c>
      <c r="E6" s="168">
        <v>1.38</v>
      </c>
    </row>
    <row r="7" spans="1:5">
      <c r="A7" s="169" t="s">
        <v>150</v>
      </c>
      <c r="B7" s="165">
        <v>414</v>
      </c>
      <c r="C7" s="166">
        <v>561</v>
      </c>
      <c r="D7" s="167">
        <f t="shared" si="0"/>
        <v>135.51</v>
      </c>
      <c r="E7" s="168">
        <v>1.22</v>
      </c>
    </row>
    <row r="8" spans="1:5">
      <c r="A8" s="169" t="s">
        <v>151</v>
      </c>
      <c r="B8" s="165">
        <v>186</v>
      </c>
      <c r="C8" s="166">
        <v>163</v>
      </c>
      <c r="D8" s="167">
        <f t="shared" si="0"/>
        <v>87.63</v>
      </c>
      <c r="E8" s="168">
        <v>2.86</v>
      </c>
    </row>
    <row r="9" spans="1:5">
      <c r="A9" s="169" t="s">
        <v>152</v>
      </c>
      <c r="B9" s="165">
        <v>125</v>
      </c>
      <c r="C9" s="166">
        <v>129</v>
      </c>
      <c r="D9" s="167">
        <f t="shared" si="0"/>
        <v>103.2</v>
      </c>
      <c r="E9" s="168">
        <v>1.21</v>
      </c>
    </row>
    <row r="10" spans="1:5">
      <c r="A10" s="169" t="s">
        <v>153</v>
      </c>
      <c r="B10" s="165">
        <v>5</v>
      </c>
      <c r="C10" s="166">
        <v>5</v>
      </c>
      <c r="D10" s="167">
        <f t="shared" si="0"/>
        <v>100</v>
      </c>
      <c r="E10" s="168">
        <v>1.67</v>
      </c>
    </row>
    <row r="11" spans="1:5">
      <c r="A11" s="169" t="s">
        <v>154</v>
      </c>
      <c r="B11" s="165">
        <v>42</v>
      </c>
      <c r="C11" s="166">
        <v>56</v>
      </c>
      <c r="D11" s="167">
        <f t="shared" si="0"/>
        <v>133.33</v>
      </c>
      <c r="E11" s="168">
        <v>11.2</v>
      </c>
    </row>
    <row r="12" spans="1:5">
      <c r="A12" s="169" t="s">
        <v>155</v>
      </c>
      <c r="B12" s="165">
        <v>36</v>
      </c>
      <c r="C12" s="166">
        <v>47</v>
      </c>
      <c r="D12" s="167">
        <f t="shared" si="0"/>
        <v>130.56</v>
      </c>
      <c r="E12" s="168">
        <v>1.34</v>
      </c>
    </row>
    <row r="13" spans="1:5">
      <c r="A13" s="169" t="s">
        <v>156</v>
      </c>
      <c r="B13" s="165"/>
      <c r="C13" s="166">
        <v>4</v>
      </c>
      <c r="D13" s="167"/>
      <c r="E13" s="168">
        <v>0.11</v>
      </c>
    </row>
    <row r="14" spans="1:5">
      <c r="A14" s="169" t="s">
        <v>157</v>
      </c>
      <c r="B14" s="165">
        <f>SUM(B15:B20)</f>
        <v>581</v>
      </c>
      <c r="C14" s="166">
        <v>739</v>
      </c>
      <c r="D14" s="167">
        <f t="shared" si="0"/>
        <v>127.19</v>
      </c>
      <c r="E14" s="168">
        <v>1.18</v>
      </c>
    </row>
    <row r="15" spans="1:5">
      <c r="A15" s="169" t="s">
        <v>150</v>
      </c>
      <c r="B15" s="165">
        <v>340</v>
      </c>
      <c r="C15" s="166">
        <v>492</v>
      </c>
      <c r="D15" s="167">
        <f t="shared" si="0"/>
        <v>144.71</v>
      </c>
      <c r="E15" s="168">
        <v>1.07</v>
      </c>
    </row>
    <row r="16" spans="1:5">
      <c r="A16" s="169" t="s">
        <v>151</v>
      </c>
      <c r="B16" s="165">
        <v>45</v>
      </c>
      <c r="C16" s="166">
        <v>50</v>
      </c>
      <c r="D16" s="167">
        <f t="shared" si="0"/>
        <v>111.11</v>
      </c>
      <c r="E16" s="168">
        <v>1.11</v>
      </c>
    </row>
    <row r="17" spans="1:5">
      <c r="A17" s="169" t="s">
        <v>158</v>
      </c>
      <c r="B17" s="165">
        <v>116</v>
      </c>
      <c r="C17" s="166">
        <v>112</v>
      </c>
      <c r="D17" s="167">
        <f t="shared" si="0"/>
        <v>96.55</v>
      </c>
      <c r="E17" s="168">
        <v>2.24</v>
      </c>
    </row>
    <row r="18" spans="1:5">
      <c r="A18" s="169" t="s">
        <v>159</v>
      </c>
      <c r="B18" s="165">
        <v>36</v>
      </c>
      <c r="C18" s="166">
        <v>36</v>
      </c>
      <c r="D18" s="167">
        <f t="shared" si="0"/>
        <v>100</v>
      </c>
      <c r="E18" s="168">
        <v>1</v>
      </c>
    </row>
    <row r="19" spans="1:5">
      <c r="A19" s="169" t="s">
        <v>155</v>
      </c>
      <c r="B19" s="165">
        <v>37</v>
      </c>
      <c r="C19" s="166">
        <v>42</v>
      </c>
      <c r="D19" s="167">
        <f t="shared" si="0"/>
        <v>113.51</v>
      </c>
      <c r="E19" s="168">
        <v>1.45</v>
      </c>
    </row>
    <row r="20" spans="1:5">
      <c r="A20" s="169" t="s">
        <v>160</v>
      </c>
      <c r="B20" s="165">
        <v>7</v>
      </c>
      <c r="C20" s="166">
        <v>7</v>
      </c>
      <c r="D20" s="167">
        <f t="shared" si="0"/>
        <v>100</v>
      </c>
      <c r="E20" s="168">
        <v>1</v>
      </c>
    </row>
    <row r="21" spans="1:5">
      <c r="A21" s="169" t="s">
        <v>161</v>
      </c>
      <c r="B21" s="165">
        <f>SUM(B22:B28)</f>
        <v>16265</v>
      </c>
      <c r="C21" s="166">
        <v>15266</v>
      </c>
      <c r="D21" s="167">
        <f t="shared" si="0"/>
        <v>93.86</v>
      </c>
      <c r="E21" s="168">
        <v>1.11</v>
      </c>
    </row>
    <row r="22" spans="1:5">
      <c r="A22" s="169" t="s">
        <v>150</v>
      </c>
      <c r="B22" s="165">
        <v>3152</v>
      </c>
      <c r="C22" s="166">
        <v>4038</v>
      </c>
      <c r="D22" s="167">
        <f t="shared" si="0"/>
        <v>128.11</v>
      </c>
      <c r="E22" s="168">
        <v>2.28</v>
      </c>
    </row>
    <row r="23" spans="1:5">
      <c r="A23" s="169" t="s">
        <v>151</v>
      </c>
      <c r="B23" s="165">
        <v>2681</v>
      </c>
      <c r="C23" s="166">
        <v>1373</v>
      </c>
      <c r="D23" s="167">
        <f t="shared" si="0"/>
        <v>51.21</v>
      </c>
      <c r="E23" s="168">
        <v>0.4</v>
      </c>
    </row>
    <row r="24" spans="1:5">
      <c r="A24" s="169" t="s">
        <v>162</v>
      </c>
      <c r="B24" s="165">
        <v>2416</v>
      </c>
      <c r="C24" s="166">
        <v>2447</v>
      </c>
      <c r="D24" s="167">
        <f t="shared" si="0"/>
        <v>101.28</v>
      </c>
      <c r="E24" s="168">
        <v>0.97</v>
      </c>
    </row>
    <row r="25" spans="1:5">
      <c r="A25" s="169" t="s">
        <v>163</v>
      </c>
      <c r="B25" s="165">
        <v>84</v>
      </c>
      <c r="C25" s="166">
        <v>0</v>
      </c>
      <c r="D25" s="167">
        <f t="shared" si="0"/>
        <v>0</v>
      </c>
      <c r="E25" s="168">
        <v>0</v>
      </c>
    </row>
    <row r="26" spans="1:5">
      <c r="A26" s="169" t="s">
        <v>164</v>
      </c>
      <c r="B26" s="165">
        <v>49</v>
      </c>
      <c r="C26" s="166">
        <v>49</v>
      </c>
      <c r="D26" s="167">
        <f t="shared" si="0"/>
        <v>100</v>
      </c>
      <c r="E26" s="168">
        <v>0.65</v>
      </c>
    </row>
    <row r="27" spans="1:5">
      <c r="A27" s="169" t="s">
        <v>155</v>
      </c>
      <c r="B27" s="165">
        <v>887</v>
      </c>
      <c r="C27" s="166">
        <v>1100</v>
      </c>
      <c r="D27" s="167">
        <f t="shared" si="0"/>
        <v>124.01</v>
      </c>
      <c r="E27" s="168">
        <v>1.17</v>
      </c>
    </row>
    <row r="28" spans="1:5">
      <c r="A28" s="169" t="s">
        <v>165</v>
      </c>
      <c r="B28" s="165">
        <v>6996</v>
      </c>
      <c r="C28" s="166">
        <v>6259</v>
      </c>
      <c r="D28" s="167">
        <f t="shared" si="0"/>
        <v>89.47</v>
      </c>
      <c r="E28" s="168">
        <v>1.25</v>
      </c>
    </row>
    <row r="29" spans="1:5">
      <c r="A29" s="169" t="s">
        <v>166</v>
      </c>
      <c r="B29" s="165">
        <f>SUM(B30:B35)</f>
        <v>828</v>
      </c>
      <c r="C29" s="166">
        <v>971</v>
      </c>
      <c r="D29" s="167">
        <f t="shared" si="0"/>
        <v>117.27</v>
      </c>
      <c r="E29" s="168">
        <v>1.36</v>
      </c>
    </row>
    <row r="30" spans="1:5">
      <c r="A30" s="169" t="s">
        <v>150</v>
      </c>
      <c r="B30" s="165">
        <v>381</v>
      </c>
      <c r="C30" s="166">
        <v>511</v>
      </c>
      <c r="D30" s="167">
        <f t="shared" si="0"/>
        <v>134.12</v>
      </c>
      <c r="E30" s="168">
        <v>1.46</v>
      </c>
    </row>
    <row r="31" spans="1:5">
      <c r="A31" s="169" t="s">
        <v>151</v>
      </c>
      <c r="B31" s="165">
        <v>325</v>
      </c>
      <c r="C31" s="166">
        <v>5</v>
      </c>
      <c r="D31" s="167">
        <f t="shared" si="0"/>
        <v>1.54</v>
      </c>
      <c r="E31" s="168">
        <v>0.08</v>
      </c>
    </row>
    <row r="32" spans="1:5">
      <c r="A32" s="169" t="s">
        <v>167</v>
      </c>
      <c r="B32" s="165">
        <v>45</v>
      </c>
      <c r="C32" s="166">
        <v>27</v>
      </c>
      <c r="D32" s="167">
        <f t="shared" si="0"/>
        <v>60</v>
      </c>
      <c r="E32" s="168">
        <v>0.68</v>
      </c>
    </row>
    <row r="33" spans="1:5">
      <c r="A33" s="169" t="s">
        <v>168</v>
      </c>
      <c r="B33" s="165">
        <v>8</v>
      </c>
      <c r="C33" s="166">
        <v>2</v>
      </c>
      <c r="D33" s="167">
        <f t="shared" si="0"/>
        <v>25</v>
      </c>
      <c r="E33" s="168">
        <v>0.15</v>
      </c>
    </row>
    <row r="34" spans="1:5">
      <c r="A34" s="169" t="s">
        <v>155</v>
      </c>
      <c r="B34" s="165">
        <v>69</v>
      </c>
      <c r="C34" s="166">
        <v>87</v>
      </c>
      <c r="D34" s="167">
        <f t="shared" si="0"/>
        <v>126.09</v>
      </c>
      <c r="E34" s="168">
        <v>1.28</v>
      </c>
    </row>
    <row r="35" spans="1:5">
      <c r="A35" s="169" t="s">
        <v>169</v>
      </c>
      <c r="B35" s="165">
        <v>0</v>
      </c>
      <c r="C35" s="166">
        <v>339</v>
      </c>
      <c r="D35" s="167"/>
      <c r="E35" s="168">
        <v>1.85</v>
      </c>
    </row>
    <row r="36" spans="1:5">
      <c r="A36" s="169" t="s">
        <v>170</v>
      </c>
      <c r="B36" s="165">
        <f>SUM(B37:B41)</f>
        <v>566</v>
      </c>
      <c r="C36" s="166">
        <v>541</v>
      </c>
      <c r="D36" s="167">
        <f t="shared" si="0"/>
        <v>95.58</v>
      </c>
      <c r="E36" s="168">
        <v>1.02</v>
      </c>
    </row>
    <row r="37" spans="1:5">
      <c r="A37" s="169" t="s">
        <v>150</v>
      </c>
      <c r="B37" s="165">
        <v>286</v>
      </c>
      <c r="C37" s="166">
        <v>379</v>
      </c>
      <c r="D37" s="167">
        <f t="shared" si="0"/>
        <v>132.52</v>
      </c>
      <c r="E37" s="168">
        <v>1.16</v>
      </c>
    </row>
    <row r="38" spans="1:5">
      <c r="A38" s="169" t="s">
        <v>171</v>
      </c>
      <c r="B38" s="165">
        <v>6</v>
      </c>
      <c r="C38" s="166">
        <v>10</v>
      </c>
      <c r="D38" s="167">
        <f t="shared" si="0"/>
        <v>166.67</v>
      </c>
      <c r="E38" s="168">
        <v>0.53</v>
      </c>
    </row>
    <row r="39" spans="1:5">
      <c r="A39" s="169" t="s">
        <v>172</v>
      </c>
      <c r="B39" s="165">
        <v>190</v>
      </c>
      <c r="C39" s="166">
        <v>60</v>
      </c>
      <c r="D39" s="167">
        <f t="shared" si="0"/>
        <v>31.58</v>
      </c>
      <c r="E39" s="168">
        <v>0.95</v>
      </c>
    </row>
    <row r="40" spans="1:5">
      <c r="A40" s="169" t="s">
        <v>173</v>
      </c>
      <c r="B40" s="165">
        <v>24</v>
      </c>
      <c r="C40" s="166">
        <v>24</v>
      </c>
      <c r="D40" s="167">
        <f t="shared" si="0"/>
        <v>100</v>
      </c>
      <c r="E40" s="168">
        <v>0.56</v>
      </c>
    </row>
    <row r="41" spans="1:5">
      <c r="A41" s="169" t="s">
        <v>155</v>
      </c>
      <c r="B41" s="165">
        <v>60</v>
      </c>
      <c r="C41" s="166">
        <v>68</v>
      </c>
      <c r="D41" s="167">
        <f t="shared" si="0"/>
        <v>113.33</v>
      </c>
      <c r="E41" s="168">
        <v>0.88</v>
      </c>
    </row>
    <row r="42" spans="1:5">
      <c r="A42" s="169" t="s">
        <v>174</v>
      </c>
      <c r="B42" s="165">
        <f>SUM(B43:B51)</f>
        <v>1516</v>
      </c>
      <c r="C42" s="166">
        <v>1690</v>
      </c>
      <c r="D42" s="167">
        <f t="shared" si="0"/>
        <v>111.48</v>
      </c>
      <c r="E42" s="168">
        <v>1.07</v>
      </c>
    </row>
    <row r="43" spans="1:5">
      <c r="A43" s="169" t="s">
        <v>150</v>
      </c>
      <c r="B43" s="165">
        <v>469</v>
      </c>
      <c r="C43" s="166">
        <v>615</v>
      </c>
      <c r="D43" s="167">
        <f t="shared" si="0"/>
        <v>131.13</v>
      </c>
      <c r="E43" s="168">
        <v>1.08</v>
      </c>
    </row>
    <row r="44" spans="1:5">
      <c r="A44" s="169" t="s">
        <v>151</v>
      </c>
      <c r="B44" s="165">
        <v>40</v>
      </c>
      <c r="C44" s="166">
        <v>43</v>
      </c>
      <c r="D44" s="167">
        <f t="shared" si="0"/>
        <v>107.5</v>
      </c>
      <c r="E44" s="168">
        <v>1</v>
      </c>
    </row>
    <row r="45" spans="1:5">
      <c r="A45" s="169" t="s">
        <v>175</v>
      </c>
      <c r="B45" s="165">
        <v>10</v>
      </c>
      <c r="C45" s="166">
        <v>10</v>
      </c>
      <c r="D45" s="167">
        <f t="shared" si="0"/>
        <v>100</v>
      </c>
      <c r="E45" s="168">
        <v>1</v>
      </c>
    </row>
    <row r="46" spans="1:5">
      <c r="A46" s="169" t="s">
        <v>176</v>
      </c>
      <c r="B46" s="165">
        <v>46</v>
      </c>
      <c r="C46" s="166">
        <v>46</v>
      </c>
      <c r="D46" s="167">
        <f t="shared" si="0"/>
        <v>100</v>
      </c>
      <c r="E46" s="168">
        <v>1.15</v>
      </c>
    </row>
    <row r="47" spans="1:5">
      <c r="A47" s="169" t="s">
        <v>177</v>
      </c>
      <c r="B47" s="165">
        <v>25</v>
      </c>
      <c r="C47" s="166">
        <v>25</v>
      </c>
      <c r="D47" s="167">
        <f t="shared" si="0"/>
        <v>100</v>
      </c>
      <c r="E47" s="168">
        <v>1</v>
      </c>
    </row>
    <row r="48" spans="1:5">
      <c r="A48" s="169" t="s">
        <v>178</v>
      </c>
      <c r="B48" s="165">
        <v>50</v>
      </c>
      <c r="C48" s="166">
        <v>50</v>
      </c>
      <c r="D48" s="167">
        <f t="shared" si="0"/>
        <v>100</v>
      </c>
      <c r="E48" s="168">
        <v>0.96</v>
      </c>
    </row>
    <row r="49" spans="1:5">
      <c r="A49" s="169" t="s">
        <v>179</v>
      </c>
      <c r="B49" s="165">
        <v>500</v>
      </c>
      <c r="C49" s="166">
        <v>500</v>
      </c>
      <c r="D49" s="167">
        <f t="shared" si="0"/>
        <v>100</v>
      </c>
      <c r="E49" s="168">
        <v>1</v>
      </c>
    </row>
    <row r="50" spans="1:5">
      <c r="A50" s="169" t="s">
        <v>155</v>
      </c>
      <c r="B50" s="165">
        <v>356</v>
      </c>
      <c r="C50" s="166">
        <v>381</v>
      </c>
      <c r="D50" s="167">
        <f t="shared" si="0"/>
        <v>107.02</v>
      </c>
      <c r="E50" s="168">
        <v>1.21</v>
      </c>
    </row>
    <row r="51" spans="1:5">
      <c r="A51" s="169" t="s">
        <v>180</v>
      </c>
      <c r="B51" s="165">
        <v>20</v>
      </c>
      <c r="C51" s="166">
        <v>20</v>
      </c>
      <c r="D51" s="167">
        <f t="shared" si="0"/>
        <v>100</v>
      </c>
      <c r="E51" s="168">
        <v>0.71</v>
      </c>
    </row>
    <row r="52" spans="1:5">
      <c r="A52" s="169" t="s">
        <v>181</v>
      </c>
      <c r="B52" s="165">
        <f>SUM(B53:B55)</f>
        <v>2601</v>
      </c>
      <c r="C52" s="166">
        <v>1439</v>
      </c>
      <c r="D52" s="167">
        <f t="shared" si="0"/>
        <v>55.32</v>
      </c>
      <c r="E52" s="168">
        <v>0.57</v>
      </c>
    </row>
    <row r="53" spans="1:5">
      <c r="A53" s="169" t="s">
        <v>182</v>
      </c>
      <c r="B53" s="165">
        <v>150</v>
      </c>
      <c r="C53" s="166">
        <v>150</v>
      </c>
      <c r="D53" s="167">
        <f t="shared" si="0"/>
        <v>100</v>
      </c>
      <c r="E53" s="168">
        <v>1.03</v>
      </c>
    </row>
    <row r="54" spans="1:5">
      <c r="A54" s="169" t="s">
        <v>183</v>
      </c>
      <c r="B54" s="165">
        <v>51</v>
      </c>
      <c r="C54" s="166">
        <v>51</v>
      </c>
      <c r="D54" s="167">
        <f t="shared" si="0"/>
        <v>100</v>
      </c>
      <c r="E54" s="168"/>
    </row>
    <row r="55" spans="1:5">
      <c r="A55" s="169" t="s">
        <v>184</v>
      </c>
      <c r="B55" s="165">
        <v>2400</v>
      </c>
      <c r="C55" s="166">
        <v>1238</v>
      </c>
      <c r="D55" s="167">
        <f t="shared" si="0"/>
        <v>51.58</v>
      </c>
      <c r="E55" s="168">
        <v>0.52</v>
      </c>
    </row>
    <row r="56" spans="1:5">
      <c r="A56" s="169" t="s">
        <v>185</v>
      </c>
      <c r="B56" s="165">
        <f>SUM(B57:B63)</f>
        <v>412</v>
      </c>
      <c r="C56" s="166">
        <v>471</v>
      </c>
      <c r="D56" s="167">
        <f t="shared" si="0"/>
        <v>114.32</v>
      </c>
      <c r="E56" s="168">
        <v>1.35</v>
      </c>
    </row>
    <row r="57" spans="1:5">
      <c r="A57" s="169" t="s">
        <v>150</v>
      </c>
      <c r="B57" s="165">
        <v>176</v>
      </c>
      <c r="C57" s="166">
        <v>215</v>
      </c>
      <c r="D57" s="167">
        <f t="shared" si="0"/>
        <v>122.16</v>
      </c>
      <c r="E57" s="168">
        <v>1.19</v>
      </c>
    </row>
    <row r="58" spans="1:5">
      <c r="A58" s="169" t="s">
        <v>151</v>
      </c>
      <c r="B58" s="165">
        <v>59</v>
      </c>
      <c r="C58" s="166">
        <v>80</v>
      </c>
      <c r="D58" s="167">
        <f t="shared" si="0"/>
        <v>135.59</v>
      </c>
      <c r="E58" s="168"/>
    </row>
    <row r="59" spans="1:5">
      <c r="A59" s="169" t="s">
        <v>186</v>
      </c>
      <c r="B59" s="165">
        <v>70</v>
      </c>
      <c r="C59" s="166">
        <v>0</v>
      </c>
      <c r="D59" s="167">
        <f t="shared" si="0"/>
        <v>0</v>
      </c>
      <c r="E59" s="168">
        <v>0</v>
      </c>
    </row>
    <row r="60" spans="1:5">
      <c r="A60" s="169" t="s">
        <v>187</v>
      </c>
      <c r="B60" s="165">
        <v>10</v>
      </c>
      <c r="C60" s="166">
        <v>10</v>
      </c>
      <c r="D60" s="167">
        <f t="shared" si="0"/>
        <v>100</v>
      </c>
      <c r="E60" s="168">
        <v>0.83</v>
      </c>
    </row>
    <row r="61" spans="1:5">
      <c r="A61" s="169" t="s">
        <v>178</v>
      </c>
      <c r="B61" s="165">
        <v>7</v>
      </c>
      <c r="C61" s="166">
        <v>7</v>
      </c>
      <c r="D61" s="167">
        <f t="shared" si="0"/>
        <v>100</v>
      </c>
      <c r="E61" s="168">
        <v>0.5</v>
      </c>
    </row>
    <row r="62" spans="1:5">
      <c r="A62" s="169" t="s">
        <v>155</v>
      </c>
      <c r="B62" s="165">
        <v>90</v>
      </c>
      <c r="C62" s="166">
        <v>104</v>
      </c>
      <c r="D62" s="167">
        <f t="shared" si="0"/>
        <v>115.56</v>
      </c>
      <c r="E62" s="168">
        <v>1.17</v>
      </c>
    </row>
    <row r="63" spans="1:5">
      <c r="A63" s="169" t="s">
        <v>188</v>
      </c>
      <c r="B63" s="165">
        <v>0</v>
      </c>
      <c r="C63" s="166">
        <v>55</v>
      </c>
      <c r="D63" s="167"/>
      <c r="E63" s="168">
        <v>9.17</v>
      </c>
    </row>
    <row r="64" spans="1:5">
      <c r="A64" s="169" t="s">
        <v>189</v>
      </c>
      <c r="B64" s="165">
        <f>B65</f>
        <v>100</v>
      </c>
      <c r="C64" s="166">
        <v>100</v>
      </c>
      <c r="D64" s="167">
        <f t="shared" si="0"/>
        <v>100</v>
      </c>
      <c r="E64" s="168">
        <v>4</v>
      </c>
    </row>
    <row r="65" spans="1:5">
      <c r="A65" s="169" t="s">
        <v>190</v>
      </c>
      <c r="B65" s="165">
        <v>100</v>
      </c>
      <c r="C65" s="166">
        <v>100</v>
      </c>
      <c r="D65" s="167">
        <f t="shared" si="0"/>
        <v>100</v>
      </c>
      <c r="E65" s="168">
        <v>4</v>
      </c>
    </row>
    <row r="66" spans="1:5">
      <c r="A66" s="169" t="s">
        <v>191</v>
      </c>
      <c r="B66" s="165">
        <f>SUM(B67:B71)</f>
        <v>884</v>
      </c>
      <c r="C66" s="166">
        <v>1020</v>
      </c>
      <c r="D66" s="167">
        <f t="shared" si="0"/>
        <v>115.38</v>
      </c>
      <c r="E66" s="168">
        <v>1.19</v>
      </c>
    </row>
    <row r="67" spans="1:5">
      <c r="A67" s="169" t="s">
        <v>150</v>
      </c>
      <c r="B67" s="165">
        <v>345</v>
      </c>
      <c r="C67" s="166">
        <v>499</v>
      </c>
      <c r="D67" s="167">
        <f t="shared" si="0"/>
        <v>144.64</v>
      </c>
      <c r="E67" s="168">
        <v>0.93</v>
      </c>
    </row>
    <row r="68" spans="1:5">
      <c r="A68" s="169" t="s">
        <v>151</v>
      </c>
      <c r="B68" s="165">
        <v>124</v>
      </c>
      <c r="C68" s="166">
        <v>101</v>
      </c>
      <c r="D68" s="167">
        <f t="shared" si="0"/>
        <v>81.45</v>
      </c>
      <c r="E68" s="168">
        <v>0.92</v>
      </c>
    </row>
    <row r="69" spans="1:5">
      <c r="A69" s="169" t="s">
        <v>192</v>
      </c>
      <c r="B69" s="165">
        <v>13</v>
      </c>
      <c r="C69" s="166">
        <v>17</v>
      </c>
      <c r="D69" s="167">
        <f t="shared" si="0"/>
        <v>130.77</v>
      </c>
      <c r="E69" s="168">
        <v>1.06</v>
      </c>
    </row>
    <row r="70" spans="1:5">
      <c r="A70" s="169" t="s">
        <v>193</v>
      </c>
      <c r="B70" s="165">
        <v>400</v>
      </c>
      <c r="C70" s="166">
        <v>401</v>
      </c>
      <c r="D70" s="167">
        <f t="shared" ref="D70:D133" si="1">C70/B70*100</f>
        <v>100.25</v>
      </c>
      <c r="E70" s="168">
        <v>2.11</v>
      </c>
    </row>
    <row r="71" spans="1:5">
      <c r="A71" s="169" t="s">
        <v>194</v>
      </c>
      <c r="B71" s="165">
        <v>2</v>
      </c>
      <c r="C71" s="166">
        <v>2</v>
      </c>
      <c r="D71" s="167">
        <f t="shared" si="1"/>
        <v>100</v>
      </c>
      <c r="E71" s="168">
        <v>0.67</v>
      </c>
    </row>
    <row r="72" spans="1:5">
      <c r="A72" s="169" t="s">
        <v>195</v>
      </c>
      <c r="B72" s="165">
        <f>SUM(B73:B75)</f>
        <v>409</v>
      </c>
      <c r="C72" s="166">
        <v>503</v>
      </c>
      <c r="D72" s="167">
        <f t="shared" si="1"/>
        <v>122.98</v>
      </c>
      <c r="E72" s="168">
        <v>1.1</v>
      </c>
    </row>
    <row r="73" spans="1:5">
      <c r="A73" s="169" t="s">
        <v>150</v>
      </c>
      <c r="B73" s="165">
        <v>322</v>
      </c>
      <c r="C73" s="166">
        <v>409</v>
      </c>
      <c r="D73" s="167">
        <f t="shared" si="1"/>
        <v>127.02</v>
      </c>
      <c r="E73" s="168">
        <v>1.1</v>
      </c>
    </row>
    <row r="74" spans="1:5">
      <c r="A74" s="169" t="s">
        <v>151</v>
      </c>
      <c r="B74" s="165">
        <v>87</v>
      </c>
      <c r="C74" s="166">
        <v>87</v>
      </c>
      <c r="D74" s="167">
        <f t="shared" si="1"/>
        <v>100</v>
      </c>
      <c r="E74" s="168">
        <v>1</v>
      </c>
    </row>
    <row r="75" spans="1:5">
      <c r="A75" s="169" t="s">
        <v>155</v>
      </c>
      <c r="B75" s="165">
        <v>0</v>
      </c>
      <c r="C75" s="166">
        <v>7</v>
      </c>
      <c r="D75" s="167"/>
      <c r="E75" s="168"/>
    </row>
    <row r="76" spans="1:5">
      <c r="A76" s="169" t="s">
        <v>196</v>
      </c>
      <c r="B76" s="165">
        <f>SUM(B77:B77)</f>
        <v>125</v>
      </c>
      <c r="C76" s="166">
        <v>69</v>
      </c>
      <c r="D76" s="167">
        <f t="shared" si="1"/>
        <v>55.2</v>
      </c>
      <c r="E76" s="168">
        <v>0.72</v>
      </c>
    </row>
    <row r="77" spans="1:5">
      <c r="A77" s="169" t="s">
        <v>197</v>
      </c>
      <c r="B77" s="165">
        <v>125</v>
      </c>
      <c r="C77" s="166">
        <v>69</v>
      </c>
      <c r="D77" s="167">
        <f t="shared" si="1"/>
        <v>55.2</v>
      </c>
      <c r="E77" s="168">
        <v>0.72</v>
      </c>
    </row>
    <row r="78" spans="1:5">
      <c r="A78" s="169" t="s">
        <v>198</v>
      </c>
      <c r="B78" s="165">
        <f>SUM(B79:B80)</f>
        <v>13</v>
      </c>
      <c r="C78" s="166">
        <v>13</v>
      </c>
      <c r="D78" s="167">
        <f t="shared" si="1"/>
        <v>100</v>
      </c>
      <c r="E78" s="168">
        <v>1.18</v>
      </c>
    </row>
    <row r="79" spans="1:5">
      <c r="A79" s="169" t="s">
        <v>199</v>
      </c>
      <c r="B79" s="165">
        <v>5</v>
      </c>
      <c r="C79" s="166">
        <v>5</v>
      </c>
      <c r="D79" s="167">
        <f t="shared" si="1"/>
        <v>100</v>
      </c>
      <c r="E79" s="168">
        <v>1.67</v>
      </c>
    </row>
    <row r="80" spans="1:5">
      <c r="A80" s="169" t="s">
        <v>200</v>
      </c>
      <c r="B80" s="165">
        <v>8</v>
      </c>
      <c r="C80" s="166">
        <v>8</v>
      </c>
      <c r="D80" s="167">
        <f t="shared" si="1"/>
        <v>100</v>
      </c>
      <c r="E80" s="168">
        <v>1</v>
      </c>
    </row>
    <row r="81" spans="1:5">
      <c r="A81" s="169" t="s">
        <v>201</v>
      </c>
      <c r="B81" s="165">
        <f>SUM(B82:B85)</f>
        <v>165</v>
      </c>
      <c r="C81" s="166">
        <v>113</v>
      </c>
      <c r="D81" s="167">
        <f t="shared" si="1"/>
        <v>68.48</v>
      </c>
      <c r="E81" s="168">
        <v>1.47</v>
      </c>
    </row>
    <row r="82" spans="1:5">
      <c r="A82" s="169" t="s">
        <v>202</v>
      </c>
      <c r="B82" s="165">
        <v>80</v>
      </c>
      <c r="C82" s="166">
        <v>68</v>
      </c>
      <c r="D82" s="167">
        <f t="shared" si="1"/>
        <v>85</v>
      </c>
      <c r="E82" s="168">
        <v>1.31</v>
      </c>
    </row>
    <row r="83" spans="1:5">
      <c r="A83" s="169" t="s">
        <v>203</v>
      </c>
      <c r="B83" s="165">
        <v>30</v>
      </c>
      <c r="C83" s="166">
        <v>17</v>
      </c>
      <c r="D83" s="167">
        <f t="shared" si="1"/>
        <v>56.67</v>
      </c>
      <c r="E83" s="168">
        <v>0.85</v>
      </c>
    </row>
    <row r="84" spans="1:5">
      <c r="A84" s="169" t="s">
        <v>204</v>
      </c>
      <c r="B84" s="165">
        <v>30</v>
      </c>
      <c r="C84" s="166">
        <v>3</v>
      </c>
      <c r="D84" s="167">
        <f t="shared" si="1"/>
        <v>10</v>
      </c>
      <c r="E84" s="168">
        <v>0.6</v>
      </c>
    </row>
    <row r="85" spans="1:5">
      <c r="A85" s="169" t="s">
        <v>178</v>
      </c>
      <c r="B85" s="165">
        <v>25</v>
      </c>
      <c r="C85" s="166">
        <v>25</v>
      </c>
      <c r="D85" s="167">
        <f t="shared" si="1"/>
        <v>100</v>
      </c>
      <c r="E85" s="168"/>
    </row>
    <row r="86" spans="1:5">
      <c r="A86" s="169" t="s">
        <v>205</v>
      </c>
      <c r="B86" s="165">
        <f>SUM(B87:B89)</f>
        <v>230</v>
      </c>
      <c r="C86" s="166">
        <v>160</v>
      </c>
      <c r="D86" s="167">
        <f t="shared" si="1"/>
        <v>69.57</v>
      </c>
      <c r="E86" s="168">
        <v>0.08</v>
      </c>
    </row>
    <row r="87" spans="1:5">
      <c r="A87" s="169" t="s">
        <v>206</v>
      </c>
      <c r="B87" s="165">
        <v>10</v>
      </c>
      <c r="C87" s="166">
        <v>0</v>
      </c>
      <c r="D87" s="167">
        <f t="shared" si="1"/>
        <v>0</v>
      </c>
      <c r="E87" s="168"/>
    </row>
    <row r="88" spans="1:5">
      <c r="A88" s="169" t="s">
        <v>207</v>
      </c>
      <c r="B88" s="165">
        <v>150</v>
      </c>
      <c r="C88" s="166">
        <v>150</v>
      </c>
      <c r="D88" s="167">
        <f t="shared" si="1"/>
        <v>100</v>
      </c>
      <c r="E88" s="168">
        <v>1.53</v>
      </c>
    </row>
    <row r="89" spans="1:5">
      <c r="A89" s="169" t="s">
        <v>208</v>
      </c>
      <c r="B89" s="165">
        <v>70</v>
      </c>
      <c r="C89" s="166">
        <v>10</v>
      </c>
      <c r="D89" s="167">
        <f t="shared" si="1"/>
        <v>14.29</v>
      </c>
      <c r="E89" s="168">
        <v>0.01</v>
      </c>
    </row>
    <row r="90" spans="1:5">
      <c r="A90" s="169" t="s">
        <v>209</v>
      </c>
      <c r="B90" s="165">
        <f>SUM(B91:B92)</f>
        <v>24</v>
      </c>
      <c r="C90" s="166">
        <v>40</v>
      </c>
      <c r="D90" s="167">
        <f t="shared" si="1"/>
        <v>166.67</v>
      </c>
      <c r="E90" s="168">
        <v>0.85</v>
      </c>
    </row>
    <row r="91" spans="1:5">
      <c r="A91" s="169" t="s">
        <v>150</v>
      </c>
      <c r="B91" s="165">
        <v>11</v>
      </c>
      <c r="C91" s="166">
        <v>27</v>
      </c>
      <c r="D91" s="167">
        <f t="shared" si="1"/>
        <v>245.45</v>
      </c>
      <c r="E91" s="168">
        <v>0.79</v>
      </c>
    </row>
    <row r="92" spans="1:5">
      <c r="A92" s="169" t="s">
        <v>210</v>
      </c>
      <c r="B92" s="165">
        <v>13</v>
      </c>
      <c r="C92" s="166">
        <v>13</v>
      </c>
      <c r="D92" s="167">
        <f t="shared" si="1"/>
        <v>100</v>
      </c>
      <c r="E92" s="168">
        <v>1</v>
      </c>
    </row>
    <row r="93" spans="1:5">
      <c r="A93" s="169" t="s">
        <v>211</v>
      </c>
      <c r="B93" s="165">
        <f>SUM(B94:B96)</f>
        <v>18</v>
      </c>
      <c r="C93" s="166">
        <v>85</v>
      </c>
      <c r="D93" s="167">
        <f t="shared" si="1"/>
        <v>472.22</v>
      </c>
      <c r="E93" s="168">
        <v>12.14</v>
      </c>
    </row>
    <row r="94" spans="1:5">
      <c r="A94" s="169" t="s">
        <v>150</v>
      </c>
      <c r="B94" s="165">
        <v>5</v>
      </c>
      <c r="C94" s="166">
        <v>7</v>
      </c>
      <c r="D94" s="167">
        <f t="shared" si="1"/>
        <v>140</v>
      </c>
      <c r="E94" s="168"/>
    </row>
    <row r="95" spans="1:5">
      <c r="A95" s="169" t="s">
        <v>155</v>
      </c>
      <c r="B95" s="165">
        <v>13</v>
      </c>
      <c r="C95" s="166">
        <v>73</v>
      </c>
      <c r="D95" s="167">
        <f t="shared" si="1"/>
        <v>561.54</v>
      </c>
      <c r="E95" s="168"/>
    </row>
    <row r="96" spans="1:5">
      <c r="A96" s="169" t="s">
        <v>212</v>
      </c>
      <c r="B96" s="165">
        <v>0</v>
      </c>
      <c r="C96" s="166">
        <v>5</v>
      </c>
      <c r="D96" s="167"/>
      <c r="E96" s="168">
        <v>0.71</v>
      </c>
    </row>
    <row r="97" spans="1:5">
      <c r="A97" s="169" t="s">
        <v>213</v>
      </c>
      <c r="B97" s="165">
        <f>SUM(B98:B101)</f>
        <v>1699</v>
      </c>
      <c r="C97" s="166">
        <v>1731</v>
      </c>
      <c r="D97" s="167">
        <f t="shared" si="1"/>
        <v>101.88</v>
      </c>
      <c r="E97" s="168">
        <v>1.08</v>
      </c>
    </row>
    <row r="98" spans="1:5">
      <c r="A98" s="169" t="s">
        <v>150</v>
      </c>
      <c r="B98" s="165">
        <v>197</v>
      </c>
      <c r="C98" s="166">
        <v>249</v>
      </c>
      <c r="D98" s="167">
        <f t="shared" si="1"/>
        <v>126.4</v>
      </c>
      <c r="E98" s="168">
        <v>1.21</v>
      </c>
    </row>
    <row r="99" spans="1:5">
      <c r="A99" s="169" t="s">
        <v>151</v>
      </c>
      <c r="B99" s="165">
        <v>33</v>
      </c>
      <c r="C99" s="166">
        <v>28</v>
      </c>
      <c r="D99" s="167">
        <f t="shared" si="1"/>
        <v>84.85</v>
      </c>
      <c r="E99" s="168">
        <v>0.02</v>
      </c>
    </row>
    <row r="100" spans="1:5">
      <c r="A100" s="169" t="s">
        <v>214</v>
      </c>
      <c r="B100" s="165">
        <v>1453</v>
      </c>
      <c r="C100" s="166">
        <v>1438</v>
      </c>
      <c r="D100" s="167">
        <f t="shared" si="1"/>
        <v>98.97</v>
      </c>
      <c r="E100" s="168">
        <v>1.06</v>
      </c>
    </row>
    <row r="101" spans="1:5">
      <c r="A101" s="169" t="s">
        <v>215</v>
      </c>
      <c r="B101" s="165">
        <v>16</v>
      </c>
      <c r="C101" s="166">
        <v>16</v>
      </c>
      <c r="D101" s="167">
        <f t="shared" si="1"/>
        <v>100</v>
      </c>
      <c r="E101" s="168">
        <v>1.6</v>
      </c>
    </row>
    <row r="102" spans="1:5">
      <c r="A102" s="169" t="s">
        <v>216</v>
      </c>
      <c r="B102" s="165">
        <f>SUM(B103:B105)</f>
        <v>567</v>
      </c>
      <c r="C102" s="166">
        <v>631</v>
      </c>
      <c r="D102" s="167">
        <f t="shared" si="1"/>
        <v>111.29</v>
      </c>
      <c r="E102" s="168">
        <v>2.27</v>
      </c>
    </row>
    <row r="103" spans="1:5">
      <c r="A103" s="169" t="s">
        <v>150</v>
      </c>
      <c r="B103" s="165">
        <v>171</v>
      </c>
      <c r="C103" s="166">
        <v>210</v>
      </c>
      <c r="D103" s="167">
        <f t="shared" si="1"/>
        <v>122.81</v>
      </c>
      <c r="E103" s="168">
        <v>1.17</v>
      </c>
    </row>
    <row r="104" spans="1:5">
      <c r="A104" s="169" t="s">
        <v>151</v>
      </c>
      <c r="B104" s="165">
        <v>53</v>
      </c>
      <c r="C104" s="166">
        <v>53</v>
      </c>
      <c r="D104" s="167">
        <f t="shared" si="1"/>
        <v>100</v>
      </c>
      <c r="E104" s="168">
        <v>0.91</v>
      </c>
    </row>
    <row r="105" spans="1:5">
      <c r="A105" s="169" t="s">
        <v>217</v>
      </c>
      <c r="B105" s="165">
        <v>343</v>
      </c>
      <c r="C105" s="166">
        <v>368</v>
      </c>
      <c r="D105" s="167">
        <f t="shared" si="1"/>
        <v>107.29</v>
      </c>
      <c r="E105" s="168">
        <v>9.2</v>
      </c>
    </row>
    <row r="106" spans="1:5">
      <c r="A106" s="169" t="s">
        <v>218</v>
      </c>
      <c r="B106" s="165">
        <f>SUM(B107:B109)</f>
        <v>66</v>
      </c>
      <c r="C106" s="166">
        <v>69</v>
      </c>
      <c r="D106" s="167">
        <f t="shared" si="1"/>
        <v>104.55</v>
      </c>
      <c r="E106" s="168">
        <v>1.05</v>
      </c>
    </row>
    <row r="107" spans="1:5">
      <c r="A107" s="169" t="s">
        <v>150</v>
      </c>
      <c r="B107" s="165">
        <v>19</v>
      </c>
      <c r="C107" s="166">
        <v>22</v>
      </c>
      <c r="D107" s="167">
        <f t="shared" si="1"/>
        <v>115.79</v>
      </c>
      <c r="E107" s="168">
        <v>1.16</v>
      </c>
    </row>
    <row r="108" spans="1:5">
      <c r="A108" s="169" t="s">
        <v>151</v>
      </c>
      <c r="B108" s="165">
        <v>12</v>
      </c>
      <c r="C108" s="166">
        <v>12</v>
      </c>
      <c r="D108" s="167">
        <f t="shared" si="1"/>
        <v>100</v>
      </c>
      <c r="E108" s="168">
        <v>1</v>
      </c>
    </row>
    <row r="109" spans="1:5">
      <c r="A109" s="169" t="s">
        <v>219</v>
      </c>
      <c r="B109" s="165">
        <v>35</v>
      </c>
      <c r="C109" s="166">
        <v>35</v>
      </c>
      <c r="D109" s="167">
        <f t="shared" si="1"/>
        <v>100</v>
      </c>
      <c r="E109" s="168">
        <v>1</v>
      </c>
    </row>
    <row r="110" spans="1:5">
      <c r="A110" s="169" t="s">
        <v>220</v>
      </c>
      <c r="B110" s="165">
        <f>SUM(B111:B114)</f>
        <v>667</v>
      </c>
      <c r="C110" s="166">
        <v>790</v>
      </c>
      <c r="D110" s="167">
        <f t="shared" si="1"/>
        <v>118.44</v>
      </c>
      <c r="E110" s="168">
        <v>1.11</v>
      </c>
    </row>
    <row r="111" spans="1:5">
      <c r="A111" s="169" t="s">
        <v>150</v>
      </c>
      <c r="B111" s="165">
        <v>314</v>
      </c>
      <c r="C111" s="166">
        <v>375</v>
      </c>
      <c r="D111" s="167">
        <f t="shared" si="1"/>
        <v>119.43</v>
      </c>
      <c r="E111" s="168">
        <v>1.13</v>
      </c>
    </row>
    <row r="112" spans="1:5">
      <c r="A112" s="169" t="s">
        <v>151</v>
      </c>
      <c r="B112" s="165">
        <v>255</v>
      </c>
      <c r="C112" s="166">
        <v>254</v>
      </c>
      <c r="D112" s="167">
        <f t="shared" si="1"/>
        <v>99.61</v>
      </c>
      <c r="E112" s="168">
        <v>0.95</v>
      </c>
    </row>
    <row r="113" spans="1:5">
      <c r="A113" s="169" t="s">
        <v>155</v>
      </c>
      <c r="B113" s="165">
        <v>98</v>
      </c>
      <c r="C113" s="166">
        <v>108</v>
      </c>
      <c r="D113" s="167">
        <f t="shared" si="1"/>
        <v>110.2</v>
      </c>
      <c r="E113" s="168">
        <v>1.11</v>
      </c>
    </row>
    <row r="114" spans="1:5">
      <c r="A114" s="169" t="s">
        <v>221</v>
      </c>
      <c r="B114" s="165">
        <v>0</v>
      </c>
      <c r="C114" s="166">
        <v>53</v>
      </c>
      <c r="D114" s="167"/>
      <c r="E114" s="168">
        <v>4.08</v>
      </c>
    </row>
    <row r="115" spans="1:5">
      <c r="A115" s="169" t="s">
        <v>222</v>
      </c>
      <c r="B115" s="165">
        <f>SUM(B116:B121)</f>
        <v>1768</v>
      </c>
      <c r="C115" s="166">
        <v>1877</v>
      </c>
      <c r="D115" s="167">
        <f t="shared" si="1"/>
        <v>106.17</v>
      </c>
      <c r="E115" s="168">
        <v>1.37</v>
      </c>
    </row>
    <row r="116" spans="1:5">
      <c r="A116" s="169" t="s">
        <v>150</v>
      </c>
      <c r="B116" s="165">
        <v>819</v>
      </c>
      <c r="C116" s="166">
        <v>989</v>
      </c>
      <c r="D116" s="167">
        <f t="shared" si="1"/>
        <v>120.76</v>
      </c>
      <c r="E116" s="168">
        <v>1.2</v>
      </c>
    </row>
    <row r="117" spans="1:5">
      <c r="A117" s="169" t="s">
        <v>151</v>
      </c>
      <c r="B117" s="165">
        <v>817</v>
      </c>
      <c r="C117" s="166">
        <v>801</v>
      </c>
      <c r="D117" s="167">
        <f t="shared" si="1"/>
        <v>98.04</v>
      </c>
      <c r="E117" s="168">
        <v>1.7</v>
      </c>
    </row>
    <row r="118" spans="1:5">
      <c r="A118" s="169" t="s">
        <v>162</v>
      </c>
      <c r="B118" s="165">
        <v>0</v>
      </c>
      <c r="C118" s="166">
        <v>15</v>
      </c>
      <c r="D118" s="167"/>
      <c r="E118" s="168"/>
    </row>
    <row r="119" spans="1:5">
      <c r="A119" s="169" t="s">
        <v>223</v>
      </c>
      <c r="B119" s="165">
        <v>120</v>
      </c>
      <c r="C119" s="166">
        <v>60</v>
      </c>
      <c r="D119" s="167">
        <f t="shared" si="1"/>
        <v>50</v>
      </c>
      <c r="E119" s="168">
        <v>0.94</v>
      </c>
    </row>
    <row r="120" spans="1:5">
      <c r="A120" s="169" t="s">
        <v>155</v>
      </c>
      <c r="B120" s="165">
        <v>5</v>
      </c>
      <c r="C120" s="166">
        <v>5</v>
      </c>
      <c r="D120" s="167">
        <f t="shared" si="1"/>
        <v>100</v>
      </c>
      <c r="E120" s="168">
        <v>1</v>
      </c>
    </row>
    <row r="121" spans="1:5">
      <c r="A121" s="169" t="s">
        <v>224</v>
      </c>
      <c r="B121" s="165">
        <v>7</v>
      </c>
      <c r="C121" s="166">
        <v>7</v>
      </c>
      <c r="D121" s="167">
        <f t="shared" si="1"/>
        <v>100</v>
      </c>
      <c r="E121" s="168"/>
    </row>
    <row r="122" spans="1:5">
      <c r="A122" s="169" t="s">
        <v>225</v>
      </c>
      <c r="B122" s="165">
        <f>SUM(B123:B125)</f>
        <v>662</v>
      </c>
      <c r="C122" s="166">
        <v>726</v>
      </c>
      <c r="D122" s="167">
        <f t="shared" si="1"/>
        <v>109.67</v>
      </c>
      <c r="E122" s="168">
        <v>1.15</v>
      </c>
    </row>
    <row r="123" spans="1:5">
      <c r="A123" s="169" t="s">
        <v>150</v>
      </c>
      <c r="B123" s="165">
        <v>368</v>
      </c>
      <c r="C123" s="166">
        <v>469</v>
      </c>
      <c r="D123" s="167">
        <f t="shared" si="1"/>
        <v>127.45</v>
      </c>
      <c r="E123" s="168">
        <v>1.16</v>
      </c>
    </row>
    <row r="124" spans="1:5">
      <c r="A124" s="169" t="s">
        <v>151</v>
      </c>
      <c r="B124" s="165">
        <v>270</v>
      </c>
      <c r="C124" s="166">
        <v>232</v>
      </c>
      <c r="D124" s="167">
        <f t="shared" si="1"/>
        <v>85.93</v>
      </c>
      <c r="E124" s="168">
        <v>1.05</v>
      </c>
    </row>
    <row r="125" spans="1:5">
      <c r="A125" s="169" t="s">
        <v>155</v>
      </c>
      <c r="B125" s="165">
        <v>24</v>
      </c>
      <c r="C125" s="166">
        <v>25</v>
      </c>
      <c r="D125" s="167">
        <f t="shared" si="1"/>
        <v>104.17</v>
      </c>
      <c r="E125" s="168">
        <v>4.17</v>
      </c>
    </row>
    <row r="126" spans="1:5">
      <c r="A126" s="169" t="s">
        <v>226</v>
      </c>
      <c r="B126" s="165">
        <f>SUM(B127:B128)</f>
        <v>1638</v>
      </c>
      <c r="C126" s="166">
        <v>1617</v>
      </c>
      <c r="D126" s="167">
        <f t="shared" si="1"/>
        <v>98.72</v>
      </c>
      <c r="E126" s="168">
        <v>1.46</v>
      </c>
    </row>
    <row r="127" spans="1:5">
      <c r="A127" s="169" t="s">
        <v>150</v>
      </c>
      <c r="B127" s="165">
        <v>255</v>
      </c>
      <c r="C127" s="166">
        <v>335</v>
      </c>
      <c r="D127" s="167">
        <f t="shared" si="1"/>
        <v>131.37</v>
      </c>
      <c r="E127" s="168">
        <v>1.09</v>
      </c>
    </row>
    <row r="128" spans="1:5">
      <c r="A128" s="169" t="s">
        <v>151</v>
      </c>
      <c r="B128" s="165">
        <v>1383</v>
      </c>
      <c r="C128" s="166">
        <v>1282</v>
      </c>
      <c r="D128" s="167">
        <f t="shared" si="1"/>
        <v>92.7</v>
      </c>
      <c r="E128" s="168">
        <v>1.78</v>
      </c>
    </row>
    <row r="129" spans="1:5">
      <c r="A129" s="169" t="s">
        <v>155</v>
      </c>
      <c r="B129" s="165"/>
      <c r="C129" s="166"/>
      <c r="D129" s="167"/>
      <c r="E129" s="168">
        <v>0</v>
      </c>
    </row>
    <row r="130" spans="1:5">
      <c r="A130" s="169" t="s">
        <v>227</v>
      </c>
      <c r="B130" s="165"/>
      <c r="C130" s="166"/>
      <c r="D130" s="167"/>
      <c r="E130" s="168">
        <v>0</v>
      </c>
    </row>
    <row r="131" spans="1:5">
      <c r="A131" s="169" t="s">
        <v>228</v>
      </c>
      <c r="B131" s="165">
        <f>SUM(B132:B133)</f>
        <v>158</v>
      </c>
      <c r="C131" s="166">
        <v>207</v>
      </c>
      <c r="D131" s="167">
        <f t="shared" ref="D131:D135" si="2">C131/B131*100</f>
        <v>131.01</v>
      </c>
      <c r="E131" s="168">
        <v>1.08</v>
      </c>
    </row>
    <row r="132" spans="1:5">
      <c r="A132" s="169" t="s">
        <v>150</v>
      </c>
      <c r="B132" s="165">
        <v>148</v>
      </c>
      <c r="C132" s="166">
        <v>197</v>
      </c>
      <c r="D132" s="167">
        <f t="shared" si="2"/>
        <v>133.11</v>
      </c>
      <c r="E132" s="168">
        <v>1.14</v>
      </c>
    </row>
    <row r="133" spans="1:5">
      <c r="A133" s="169" t="s">
        <v>229</v>
      </c>
      <c r="B133" s="165">
        <v>10</v>
      </c>
      <c r="C133" s="166">
        <v>10</v>
      </c>
      <c r="D133" s="167">
        <f t="shared" si="2"/>
        <v>100</v>
      </c>
      <c r="E133" s="168">
        <v>0.53</v>
      </c>
    </row>
    <row r="134" spans="1:5">
      <c r="A134" s="169" t="s">
        <v>230</v>
      </c>
      <c r="B134" s="165">
        <f>B135</f>
        <v>12</v>
      </c>
      <c r="C134" s="166">
        <v>12</v>
      </c>
      <c r="D134" s="167">
        <f t="shared" si="2"/>
        <v>100</v>
      </c>
      <c r="E134" s="168">
        <v>1</v>
      </c>
    </row>
    <row r="135" spans="1:5">
      <c r="A135" s="169" t="s">
        <v>231</v>
      </c>
      <c r="B135" s="165">
        <v>12</v>
      </c>
      <c r="C135" s="166">
        <v>12</v>
      </c>
      <c r="D135" s="167">
        <f t="shared" si="2"/>
        <v>100</v>
      </c>
      <c r="E135" s="168">
        <v>1</v>
      </c>
    </row>
    <row r="136" spans="1:5">
      <c r="A136" s="169" t="s">
        <v>232</v>
      </c>
      <c r="B136" s="165">
        <f>SUM(B137:B139)</f>
        <v>61</v>
      </c>
      <c r="C136" s="166">
        <v>67</v>
      </c>
      <c r="D136" s="167">
        <f t="shared" ref="D136:D199" si="3">C136/B136*100</f>
        <v>109.84</v>
      </c>
      <c r="E136" s="168">
        <v>0.92</v>
      </c>
    </row>
    <row r="137" spans="1:5">
      <c r="A137" s="169" t="s">
        <v>150</v>
      </c>
      <c r="B137" s="165">
        <v>42</v>
      </c>
      <c r="C137" s="166">
        <v>44</v>
      </c>
      <c r="D137" s="167">
        <f t="shared" si="3"/>
        <v>104.76</v>
      </c>
      <c r="E137" s="168">
        <v>1</v>
      </c>
    </row>
    <row r="138" spans="1:5">
      <c r="A138" s="169" t="s">
        <v>151</v>
      </c>
      <c r="B138" s="165">
        <v>0</v>
      </c>
      <c r="C138" s="166">
        <v>3</v>
      </c>
      <c r="D138" s="167"/>
      <c r="E138" s="168">
        <v>0.43</v>
      </c>
    </row>
    <row r="139" spans="1:5">
      <c r="A139" s="169" t="s">
        <v>233</v>
      </c>
      <c r="B139" s="165">
        <v>19</v>
      </c>
      <c r="C139" s="166">
        <v>20</v>
      </c>
      <c r="D139" s="167">
        <f t="shared" si="3"/>
        <v>105.26</v>
      </c>
      <c r="E139" s="168">
        <v>0.91</v>
      </c>
    </row>
    <row r="140" spans="1:5">
      <c r="A140" s="169" t="s">
        <v>234</v>
      </c>
      <c r="B140" s="165">
        <f>SUM(B141:B142)</f>
        <v>3</v>
      </c>
      <c r="C140" s="166">
        <v>58</v>
      </c>
      <c r="D140" s="167">
        <f t="shared" si="3"/>
        <v>1933.33</v>
      </c>
      <c r="E140" s="168">
        <v>1.53</v>
      </c>
    </row>
    <row r="141" spans="1:5">
      <c r="A141" s="169" t="s">
        <v>235</v>
      </c>
      <c r="B141" s="165"/>
      <c r="C141" s="166">
        <v>5</v>
      </c>
      <c r="D141" s="167"/>
      <c r="E141" s="168"/>
    </row>
    <row r="142" spans="1:5">
      <c r="A142" s="169" t="s">
        <v>236</v>
      </c>
      <c r="B142" s="165">
        <v>3</v>
      </c>
      <c r="C142" s="166">
        <v>53</v>
      </c>
      <c r="D142" s="167">
        <f t="shared" si="3"/>
        <v>1766.67</v>
      </c>
      <c r="E142" s="168">
        <v>1.39</v>
      </c>
    </row>
    <row r="143" spans="1:5">
      <c r="A143" s="169" t="s">
        <v>237</v>
      </c>
      <c r="B143" s="165">
        <f>B144</f>
        <v>0</v>
      </c>
      <c r="C143" s="166">
        <v>0</v>
      </c>
      <c r="D143" s="167"/>
      <c r="E143" s="168">
        <v>0</v>
      </c>
    </row>
    <row r="144" spans="1:5">
      <c r="A144" s="169" t="s">
        <v>238</v>
      </c>
      <c r="B144" s="165">
        <v>0</v>
      </c>
      <c r="C144" s="166">
        <v>0</v>
      </c>
      <c r="D144" s="167"/>
      <c r="E144" s="168">
        <v>0</v>
      </c>
    </row>
    <row r="145" spans="1:5">
      <c r="A145" s="169" t="s">
        <v>239</v>
      </c>
      <c r="B145" s="165">
        <f>B146+B153</f>
        <v>3692</v>
      </c>
      <c r="C145" s="166">
        <v>2496</v>
      </c>
      <c r="D145" s="167">
        <f t="shared" si="3"/>
        <v>67.61</v>
      </c>
      <c r="E145" s="168">
        <v>2.83</v>
      </c>
    </row>
    <row r="146" spans="1:5">
      <c r="A146" s="169" t="s">
        <v>240</v>
      </c>
      <c r="B146" s="165">
        <f>SUM(B147:B152)</f>
        <v>3692</v>
      </c>
      <c r="C146" s="166">
        <v>2493</v>
      </c>
      <c r="D146" s="167">
        <f t="shared" si="3"/>
        <v>67.52</v>
      </c>
      <c r="E146" s="168">
        <v>2.83</v>
      </c>
    </row>
    <row r="147" spans="1:5">
      <c r="A147" s="169" t="s">
        <v>241</v>
      </c>
      <c r="B147" s="165">
        <v>30</v>
      </c>
      <c r="C147" s="166">
        <v>30</v>
      </c>
      <c r="D147" s="167">
        <f t="shared" si="3"/>
        <v>100</v>
      </c>
      <c r="E147" s="168">
        <v>1</v>
      </c>
    </row>
    <row r="148" spans="1:5">
      <c r="A148" s="169" t="s">
        <v>242</v>
      </c>
      <c r="B148" s="165">
        <v>3058</v>
      </c>
      <c r="C148" s="166">
        <v>2084</v>
      </c>
      <c r="D148" s="167">
        <f t="shared" si="3"/>
        <v>68.15</v>
      </c>
      <c r="E148" s="168">
        <v>4.92</v>
      </c>
    </row>
    <row r="149" spans="1:5">
      <c r="A149" s="169" t="s">
        <v>243</v>
      </c>
      <c r="B149" s="165">
        <v>1</v>
      </c>
      <c r="C149" s="166">
        <v>1</v>
      </c>
      <c r="D149" s="167">
        <f t="shared" si="3"/>
        <v>100</v>
      </c>
      <c r="E149" s="168">
        <v>1</v>
      </c>
    </row>
    <row r="150" spans="1:5">
      <c r="A150" s="169" t="s">
        <v>244</v>
      </c>
      <c r="B150" s="165">
        <v>47</v>
      </c>
      <c r="C150" s="166">
        <v>61</v>
      </c>
      <c r="D150" s="167">
        <f t="shared" si="3"/>
        <v>129.79</v>
      </c>
      <c r="E150" s="168">
        <v>1.3</v>
      </c>
    </row>
    <row r="151" spans="1:5">
      <c r="A151" s="169" t="s">
        <v>245</v>
      </c>
      <c r="B151" s="165">
        <v>381</v>
      </c>
      <c r="C151" s="166">
        <v>164</v>
      </c>
      <c r="D151" s="167">
        <f t="shared" si="3"/>
        <v>43.04</v>
      </c>
      <c r="E151" s="168">
        <v>0.58</v>
      </c>
    </row>
    <row r="152" spans="1:5">
      <c r="A152" s="169" t="s">
        <v>246</v>
      </c>
      <c r="B152" s="165">
        <v>175</v>
      </c>
      <c r="C152" s="166">
        <v>153</v>
      </c>
      <c r="D152" s="167">
        <f t="shared" si="3"/>
        <v>87.43</v>
      </c>
      <c r="E152" s="168">
        <v>1.59</v>
      </c>
    </row>
    <row r="153" spans="1:5">
      <c r="A153" s="169" t="s">
        <v>247</v>
      </c>
      <c r="B153" s="165">
        <f>B154</f>
        <v>0</v>
      </c>
      <c r="C153" s="170">
        <v>3</v>
      </c>
      <c r="D153" s="167"/>
      <c r="E153" s="168">
        <v>1</v>
      </c>
    </row>
    <row r="154" spans="1:5">
      <c r="A154" s="169" t="s">
        <v>248</v>
      </c>
      <c r="B154" s="165">
        <v>0</v>
      </c>
      <c r="C154" s="170">
        <v>3</v>
      </c>
      <c r="D154" s="167"/>
      <c r="E154" s="168">
        <v>1</v>
      </c>
    </row>
    <row r="155" spans="1:5">
      <c r="A155" s="169" t="s">
        <v>249</v>
      </c>
      <c r="B155" s="165">
        <f>B156+B159+B174+B176+B182+B189+B198</f>
        <v>22468</v>
      </c>
      <c r="C155" s="166">
        <v>25054</v>
      </c>
      <c r="D155" s="167">
        <f t="shared" si="3"/>
        <v>111.51</v>
      </c>
      <c r="E155" s="168">
        <v>1.42</v>
      </c>
    </row>
    <row r="156" spans="1:5">
      <c r="A156" s="169" t="s">
        <v>250</v>
      </c>
      <c r="B156" s="165">
        <f>SUM(B157:B158)</f>
        <v>3724</v>
      </c>
      <c r="C156" s="166">
        <v>3694</v>
      </c>
      <c r="D156" s="167">
        <f t="shared" si="3"/>
        <v>99.19</v>
      </c>
      <c r="E156" s="168">
        <v>1.87</v>
      </c>
    </row>
    <row r="157" spans="1:5">
      <c r="A157" s="169" t="s">
        <v>251</v>
      </c>
      <c r="B157" s="165">
        <v>929</v>
      </c>
      <c r="C157" s="166">
        <v>902</v>
      </c>
      <c r="D157" s="167">
        <f t="shared" si="3"/>
        <v>97.09</v>
      </c>
      <c r="E157" s="168">
        <v>1.03</v>
      </c>
    </row>
    <row r="158" spans="1:5">
      <c r="A158" s="169" t="s">
        <v>252</v>
      </c>
      <c r="B158" s="165">
        <v>2795</v>
      </c>
      <c r="C158" s="166">
        <v>2792</v>
      </c>
      <c r="D158" s="167">
        <f t="shared" si="3"/>
        <v>99.89</v>
      </c>
      <c r="E158" s="168">
        <v>2.55</v>
      </c>
    </row>
    <row r="159" spans="1:5">
      <c r="A159" s="169" t="s">
        <v>253</v>
      </c>
      <c r="B159" s="165">
        <f>SUM(B160:B173)</f>
        <v>12472</v>
      </c>
      <c r="C159" s="166">
        <v>14241</v>
      </c>
      <c r="D159" s="167">
        <f t="shared" si="3"/>
        <v>114.18</v>
      </c>
      <c r="E159" s="168">
        <v>1.3</v>
      </c>
    </row>
    <row r="160" spans="1:5">
      <c r="A160" s="169" t="s">
        <v>150</v>
      </c>
      <c r="B160" s="165">
        <v>5287</v>
      </c>
      <c r="C160" s="166">
        <v>7105</v>
      </c>
      <c r="D160" s="167">
        <f t="shared" si="3"/>
        <v>134.39</v>
      </c>
      <c r="E160" s="168">
        <v>1.24</v>
      </c>
    </row>
    <row r="161" spans="1:5">
      <c r="A161" s="169" t="s">
        <v>151</v>
      </c>
      <c r="B161" s="165">
        <v>3680</v>
      </c>
      <c r="C161" s="166">
        <v>3409</v>
      </c>
      <c r="D161" s="167">
        <f t="shared" si="3"/>
        <v>92.64</v>
      </c>
      <c r="E161" s="168">
        <v>1.38</v>
      </c>
    </row>
    <row r="162" spans="1:5">
      <c r="A162" s="169" t="s">
        <v>254</v>
      </c>
      <c r="B162" s="165">
        <v>635</v>
      </c>
      <c r="C162" s="166">
        <v>635</v>
      </c>
      <c r="D162" s="167">
        <f t="shared" si="3"/>
        <v>100</v>
      </c>
      <c r="E162" s="168">
        <v>0.48</v>
      </c>
    </row>
    <row r="163" spans="1:5">
      <c r="A163" s="169" t="s">
        <v>255</v>
      </c>
      <c r="B163" s="165">
        <v>10</v>
      </c>
      <c r="C163" s="166">
        <v>10</v>
      </c>
      <c r="D163" s="167">
        <f t="shared" si="3"/>
        <v>100</v>
      </c>
      <c r="E163" s="168">
        <v>2</v>
      </c>
    </row>
    <row r="164" spans="1:5">
      <c r="A164" s="169" t="s">
        <v>256</v>
      </c>
      <c r="B164" s="165">
        <v>20</v>
      </c>
      <c r="C164" s="166">
        <v>20</v>
      </c>
      <c r="D164" s="167">
        <f t="shared" si="3"/>
        <v>100</v>
      </c>
      <c r="E164" s="168">
        <v>0.33</v>
      </c>
    </row>
    <row r="165" spans="1:5">
      <c r="A165" s="169" t="s">
        <v>257</v>
      </c>
      <c r="B165" s="165">
        <v>15</v>
      </c>
      <c r="C165" s="166">
        <v>15</v>
      </c>
      <c r="D165" s="167">
        <f t="shared" si="3"/>
        <v>100</v>
      </c>
      <c r="E165" s="168">
        <v>1</v>
      </c>
    </row>
    <row r="166" spans="1:5">
      <c r="A166" s="169" t="s">
        <v>258</v>
      </c>
      <c r="B166" s="165">
        <v>85</v>
      </c>
      <c r="C166" s="166">
        <v>20</v>
      </c>
      <c r="D166" s="167">
        <f t="shared" si="3"/>
        <v>23.53</v>
      </c>
      <c r="E166" s="168"/>
    </row>
    <row r="167" spans="1:5">
      <c r="A167" s="169" t="s">
        <v>259</v>
      </c>
      <c r="B167" s="165">
        <v>50</v>
      </c>
      <c r="C167" s="166">
        <v>63</v>
      </c>
      <c r="D167" s="167">
        <f t="shared" si="3"/>
        <v>126</v>
      </c>
      <c r="E167" s="168">
        <v>1.07</v>
      </c>
    </row>
    <row r="168" spans="1:5">
      <c r="A168" s="169" t="s">
        <v>260</v>
      </c>
      <c r="B168" s="165">
        <v>1111</v>
      </c>
      <c r="C168" s="166">
        <v>985</v>
      </c>
      <c r="D168" s="167">
        <f t="shared" si="3"/>
        <v>88.66</v>
      </c>
      <c r="E168" s="168">
        <v>1.71</v>
      </c>
    </row>
    <row r="169" spans="1:5">
      <c r="A169" s="169" t="s">
        <v>261</v>
      </c>
      <c r="B169" s="165">
        <v>10</v>
      </c>
      <c r="C169" s="166">
        <v>10</v>
      </c>
      <c r="D169" s="167">
        <f t="shared" si="3"/>
        <v>100</v>
      </c>
      <c r="E169" s="168">
        <v>0.29</v>
      </c>
    </row>
    <row r="170" spans="1:5">
      <c r="A170" s="169" t="s">
        <v>262</v>
      </c>
      <c r="B170" s="165">
        <v>30</v>
      </c>
      <c r="C170" s="166">
        <v>30</v>
      </c>
      <c r="D170" s="167">
        <f t="shared" si="3"/>
        <v>100</v>
      </c>
      <c r="E170" s="168">
        <v>1</v>
      </c>
    </row>
    <row r="171" spans="1:5">
      <c r="A171" s="169" t="s">
        <v>263</v>
      </c>
      <c r="B171" s="165">
        <v>5</v>
      </c>
      <c r="C171" s="166">
        <v>5</v>
      </c>
      <c r="D171" s="167">
        <f t="shared" si="3"/>
        <v>100</v>
      </c>
      <c r="E171" s="168">
        <v>1</v>
      </c>
    </row>
    <row r="172" spans="1:5">
      <c r="A172" s="169" t="s">
        <v>155</v>
      </c>
      <c r="B172" s="165">
        <v>235</v>
      </c>
      <c r="C172" s="166">
        <v>261</v>
      </c>
      <c r="D172" s="167">
        <f t="shared" si="3"/>
        <v>111.06</v>
      </c>
      <c r="E172" s="168">
        <v>1.99</v>
      </c>
    </row>
    <row r="173" spans="1:5">
      <c r="A173" s="169" t="s">
        <v>264</v>
      </c>
      <c r="B173" s="165">
        <v>1299</v>
      </c>
      <c r="C173" s="166">
        <v>1673</v>
      </c>
      <c r="D173" s="167">
        <f t="shared" si="3"/>
        <v>128.79</v>
      </c>
      <c r="E173" s="168">
        <v>3.02</v>
      </c>
    </row>
    <row r="174" spans="1:5">
      <c r="A174" s="169" t="s">
        <v>265</v>
      </c>
      <c r="B174" s="165">
        <f>B175</f>
        <v>30</v>
      </c>
      <c r="C174" s="166">
        <v>30</v>
      </c>
      <c r="D174" s="167">
        <f t="shared" si="3"/>
        <v>100</v>
      </c>
      <c r="E174" s="168">
        <v>1</v>
      </c>
    </row>
    <row r="175" spans="1:5">
      <c r="A175" s="169" t="s">
        <v>266</v>
      </c>
      <c r="B175" s="165">
        <v>30</v>
      </c>
      <c r="C175" s="166">
        <v>30</v>
      </c>
      <c r="D175" s="167">
        <f t="shared" si="3"/>
        <v>100</v>
      </c>
      <c r="E175" s="168">
        <v>1</v>
      </c>
    </row>
    <row r="176" spans="1:5">
      <c r="A176" s="169" t="s">
        <v>267</v>
      </c>
      <c r="B176" s="165">
        <f>SUM(B177:B181)</f>
        <v>2032</v>
      </c>
      <c r="C176" s="166">
        <v>2339</v>
      </c>
      <c r="D176" s="167">
        <f t="shared" si="3"/>
        <v>115.11</v>
      </c>
      <c r="E176" s="168">
        <v>1.27</v>
      </c>
    </row>
    <row r="177" spans="1:5">
      <c r="A177" s="169" t="s">
        <v>150</v>
      </c>
      <c r="B177" s="165">
        <v>1102</v>
      </c>
      <c r="C177" s="166">
        <v>1341</v>
      </c>
      <c r="D177" s="167">
        <f t="shared" si="3"/>
        <v>121.69</v>
      </c>
      <c r="E177" s="168">
        <v>1.16</v>
      </c>
    </row>
    <row r="178" spans="1:5">
      <c r="A178" s="169" t="s">
        <v>151</v>
      </c>
      <c r="B178" s="165">
        <v>101</v>
      </c>
      <c r="C178" s="166">
        <v>98</v>
      </c>
      <c r="D178" s="167">
        <f t="shared" si="3"/>
        <v>97.03</v>
      </c>
      <c r="E178" s="168">
        <v>0.94</v>
      </c>
    </row>
    <row r="179" spans="1:5">
      <c r="A179" s="169" t="s">
        <v>268</v>
      </c>
      <c r="B179" s="165">
        <v>20</v>
      </c>
      <c r="C179" s="166">
        <v>20</v>
      </c>
      <c r="D179" s="167">
        <f t="shared" si="3"/>
        <v>100</v>
      </c>
      <c r="E179" s="168">
        <v>1</v>
      </c>
    </row>
    <row r="180" spans="1:5">
      <c r="A180" s="169" t="s">
        <v>269</v>
      </c>
      <c r="B180" s="165">
        <v>790</v>
      </c>
      <c r="C180" s="166">
        <v>762</v>
      </c>
      <c r="D180" s="167">
        <f t="shared" si="3"/>
        <v>96.46</v>
      </c>
      <c r="E180" s="168">
        <v>2.54</v>
      </c>
    </row>
    <row r="181" spans="1:5">
      <c r="A181" s="169" t="s">
        <v>270</v>
      </c>
      <c r="B181" s="165">
        <v>19</v>
      </c>
      <c r="C181" s="166">
        <v>118</v>
      </c>
      <c r="D181" s="167">
        <f t="shared" si="3"/>
        <v>621.05</v>
      </c>
      <c r="E181" s="168">
        <v>0.45</v>
      </c>
    </row>
    <row r="182" spans="1:5">
      <c r="A182" s="169" t="s">
        <v>271</v>
      </c>
      <c r="B182" s="165">
        <f>SUM(B183:B188)</f>
        <v>2631</v>
      </c>
      <c r="C182" s="166">
        <v>3087</v>
      </c>
      <c r="D182" s="167">
        <f t="shared" si="3"/>
        <v>117.33</v>
      </c>
      <c r="E182" s="168">
        <v>2.07</v>
      </c>
    </row>
    <row r="183" spans="1:5">
      <c r="A183" s="169" t="s">
        <v>150</v>
      </c>
      <c r="B183" s="165">
        <v>1017</v>
      </c>
      <c r="C183" s="166">
        <v>1323</v>
      </c>
      <c r="D183" s="167">
        <f t="shared" si="3"/>
        <v>130.09</v>
      </c>
      <c r="E183" s="168">
        <v>1.19</v>
      </c>
    </row>
    <row r="184" spans="1:5">
      <c r="A184" s="169" t="s">
        <v>151</v>
      </c>
      <c r="B184" s="165">
        <v>6</v>
      </c>
      <c r="C184" s="166">
        <v>7</v>
      </c>
      <c r="D184" s="167">
        <f t="shared" si="3"/>
        <v>116.67</v>
      </c>
      <c r="E184" s="168">
        <v>1</v>
      </c>
    </row>
    <row r="185" spans="1:5">
      <c r="A185" s="169" t="s">
        <v>272</v>
      </c>
      <c r="B185" s="165">
        <v>70</v>
      </c>
      <c r="C185" s="166">
        <v>70</v>
      </c>
      <c r="D185" s="167">
        <f t="shared" si="3"/>
        <v>100</v>
      </c>
      <c r="E185" s="168">
        <v>1.06</v>
      </c>
    </row>
    <row r="186" spans="1:5">
      <c r="A186" s="169" t="s">
        <v>273</v>
      </c>
      <c r="B186" s="165">
        <v>1500</v>
      </c>
      <c r="C186" s="166">
        <v>1500</v>
      </c>
      <c r="D186" s="167">
        <f t="shared" si="3"/>
        <v>100</v>
      </c>
      <c r="E186" s="168"/>
    </row>
    <row r="187" spans="1:5">
      <c r="A187" s="169" t="s">
        <v>155</v>
      </c>
      <c r="B187" s="165">
        <v>38</v>
      </c>
      <c r="C187" s="166">
        <v>40</v>
      </c>
      <c r="D187" s="167">
        <f t="shared" si="3"/>
        <v>105.26</v>
      </c>
      <c r="E187" s="168">
        <v>1.03</v>
      </c>
    </row>
    <row r="188" spans="1:5">
      <c r="A188" s="169" t="s">
        <v>274</v>
      </c>
      <c r="B188" s="165">
        <v>0</v>
      </c>
      <c r="C188" s="166">
        <v>147</v>
      </c>
      <c r="D188" s="167"/>
      <c r="E188" s="168">
        <v>0.55</v>
      </c>
    </row>
    <row r="189" spans="1:5">
      <c r="A189" s="169" t="s">
        <v>275</v>
      </c>
      <c r="B189" s="165">
        <f>SUM(B190:B197)</f>
        <v>904</v>
      </c>
      <c r="C189" s="166">
        <v>999</v>
      </c>
      <c r="D189" s="167">
        <f t="shared" si="3"/>
        <v>110.51</v>
      </c>
      <c r="E189" s="168">
        <v>1.23</v>
      </c>
    </row>
    <row r="190" spans="1:5">
      <c r="A190" s="169" t="s">
        <v>150</v>
      </c>
      <c r="B190" s="165">
        <v>627</v>
      </c>
      <c r="C190" s="166">
        <v>702</v>
      </c>
      <c r="D190" s="167">
        <f t="shared" si="3"/>
        <v>111.96</v>
      </c>
      <c r="E190" s="168">
        <v>1.18</v>
      </c>
    </row>
    <row r="191" spans="1:5">
      <c r="A191" s="169" t="s">
        <v>276</v>
      </c>
      <c r="B191" s="165">
        <v>91</v>
      </c>
      <c r="C191" s="166">
        <v>70</v>
      </c>
      <c r="D191" s="167">
        <f t="shared" si="3"/>
        <v>76.92</v>
      </c>
      <c r="E191" s="168">
        <v>0.74</v>
      </c>
    </row>
    <row r="192" spans="1:5">
      <c r="A192" s="169" t="s">
        <v>277</v>
      </c>
      <c r="B192" s="165">
        <v>18</v>
      </c>
      <c r="C192" s="166">
        <v>18</v>
      </c>
      <c r="D192" s="167">
        <f t="shared" si="3"/>
        <v>100</v>
      </c>
      <c r="E192" s="168">
        <v>1</v>
      </c>
    </row>
    <row r="193" spans="1:5">
      <c r="A193" s="169" t="s">
        <v>278</v>
      </c>
      <c r="B193" s="165">
        <v>62</v>
      </c>
      <c r="C193" s="166">
        <v>62</v>
      </c>
      <c r="D193" s="167">
        <f t="shared" si="3"/>
        <v>100</v>
      </c>
      <c r="E193" s="168"/>
    </row>
    <row r="194" spans="1:5">
      <c r="A194" s="169" t="s">
        <v>279</v>
      </c>
      <c r="B194" s="165">
        <v>69</v>
      </c>
      <c r="C194" s="166">
        <v>82</v>
      </c>
      <c r="D194" s="167">
        <f t="shared" si="3"/>
        <v>118.84</v>
      </c>
      <c r="E194" s="168">
        <v>2.28</v>
      </c>
    </row>
    <row r="195" spans="1:5">
      <c r="A195" s="169" t="s">
        <v>280</v>
      </c>
      <c r="B195" s="165">
        <v>0</v>
      </c>
      <c r="C195" s="166">
        <v>4</v>
      </c>
      <c r="D195" s="167"/>
      <c r="E195" s="168"/>
    </row>
    <row r="196" spans="1:5">
      <c r="A196" s="169" t="s">
        <v>155</v>
      </c>
      <c r="B196" s="165">
        <v>37</v>
      </c>
      <c r="C196" s="166">
        <v>44</v>
      </c>
      <c r="D196" s="167">
        <f t="shared" si="3"/>
        <v>118.92</v>
      </c>
      <c r="E196" s="168">
        <v>0.81</v>
      </c>
    </row>
    <row r="197" spans="1:5">
      <c r="A197" s="169" t="s">
        <v>281</v>
      </c>
      <c r="B197" s="165">
        <v>0</v>
      </c>
      <c r="C197" s="166">
        <v>17</v>
      </c>
      <c r="D197" s="167"/>
      <c r="E197" s="168">
        <v>1.06</v>
      </c>
    </row>
    <row r="198" spans="1:5">
      <c r="A198" s="169" t="s">
        <v>282</v>
      </c>
      <c r="B198" s="165">
        <f>SUM(B199:B199)</f>
        <v>675</v>
      </c>
      <c r="C198" s="166">
        <v>664</v>
      </c>
      <c r="D198" s="167">
        <f t="shared" si="3"/>
        <v>98.37</v>
      </c>
      <c r="E198" s="168">
        <v>1.42</v>
      </c>
    </row>
    <row r="199" spans="1:5">
      <c r="A199" s="169" t="s">
        <v>283</v>
      </c>
      <c r="B199" s="165">
        <v>675</v>
      </c>
      <c r="C199" s="166">
        <v>664</v>
      </c>
      <c r="D199" s="167">
        <f t="shared" si="3"/>
        <v>98.37</v>
      </c>
      <c r="E199" s="168">
        <v>1.42</v>
      </c>
    </row>
    <row r="200" spans="1:5">
      <c r="A200" s="169" t="s">
        <v>284</v>
      </c>
      <c r="B200" s="165">
        <f>B201+B205+B211+B216+B218+B221+B223</f>
        <v>64837</v>
      </c>
      <c r="C200" s="166">
        <v>65716</v>
      </c>
      <c r="D200" s="167">
        <f t="shared" ref="D200:D263" si="4">C200/B200*100</f>
        <v>101.36</v>
      </c>
      <c r="E200" s="168">
        <v>1.05</v>
      </c>
    </row>
    <row r="201" spans="1:5">
      <c r="A201" s="169" t="s">
        <v>285</v>
      </c>
      <c r="B201" s="165">
        <f>SUM(B202:B204)</f>
        <v>1463</v>
      </c>
      <c r="C201" s="166">
        <v>1290</v>
      </c>
      <c r="D201" s="167">
        <f t="shared" si="4"/>
        <v>88.17</v>
      </c>
      <c r="E201" s="168">
        <v>1.28</v>
      </c>
    </row>
    <row r="202" spans="1:5">
      <c r="A202" s="169" t="s">
        <v>150</v>
      </c>
      <c r="B202" s="165">
        <v>349</v>
      </c>
      <c r="C202" s="166">
        <v>306</v>
      </c>
      <c r="D202" s="167">
        <f t="shared" si="4"/>
        <v>87.68</v>
      </c>
      <c r="E202" s="168">
        <v>0.86</v>
      </c>
    </row>
    <row r="203" spans="1:5">
      <c r="A203" s="169" t="s">
        <v>151</v>
      </c>
      <c r="B203" s="165">
        <v>40</v>
      </c>
      <c r="C203" s="166">
        <v>40</v>
      </c>
      <c r="D203" s="167">
        <f t="shared" si="4"/>
        <v>100</v>
      </c>
      <c r="E203" s="168">
        <v>0.91</v>
      </c>
    </row>
    <row r="204" spans="1:5">
      <c r="A204" s="169" t="s">
        <v>286</v>
      </c>
      <c r="B204" s="165">
        <v>1074</v>
      </c>
      <c r="C204" s="166">
        <v>944</v>
      </c>
      <c r="D204" s="167">
        <f t="shared" si="4"/>
        <v>87.9</v>
      </c>
      <c r="E204" s="168">
        <v>1.55</v>
      </c>
    </row>
    <row r="205" spans="1:5">
      <c r="A205" s="169" t="s">
        <v>287</v>
      </c>
      <c r="B205" s="165">
        <f>SUM(B206:B210)</f>
        <v>53049</v>
      </c>
      <c r="C205" s="166">
        <v>51454</v>
      </c>
      <c r="D205" s="167">
        <f t="shared" si="4"/>
        <v>96.99</v>
      </c>
      <c r="E205" s="168">
        <v>1.23</v>
      </c>
    </row>
    <row r="206" spans="1:5">
      <c r="A206" s="169" t="s">
        <v>288</v>
      </c>
      <c r="B206" s="165">
        <v>4481</v>
      </c>
      <c r="C206" s="166">
        <v>4767</v>
      </c>
      <c r="D206" s="167">
        <f t="shared" si="4"/>
        <v>106.38</v>
      </c>
      <c r="E206" s="168">
        <v>1.8</v>
      </c>
    </row>
    <row r="207" spans="1:5">
      <c r="A207" s="169" t="s">
        <v>289</v>
      </c>
      <c r="B207" s="165">
        <v>25602</v>
      </c>
      <c r="C207" s="166">
        <v>25504</v>
      </c>
      <c r="D207" s="167">
        <f t="shared" si="4"/>
        <v>99.62</v>
      </c>
      <c r="E207" s="168">
        <v>1.33</v>
      </c>
    </row>
    <row r="208" spans="1:5">
      <c r="A208" s="169" t="s">
        <v>290</v>
      </c>
      <c r="B208" s="165">
        <v>10698</v>
      </c>
      <c r="C208" s="166">
        <v>7059</v>
      </c>
      <c r="D208" s="167">
        <f t="shared" si="4"/>
        <v>65.98</v>
      </c>
      <c r="E208" s="168">
        <v>0.7</v>
      </c>
    </row>
    <row r="209" spans="1:5">
      <c r="A209" s="169" t="s">
        <v>291</v>
      </c>
      <c r="B209" s="165">
        <v>8622</v>
      </c>
      <c r="C209" s="166">
        <v>7850</v>
      </c>
      <c r="D209" s="167">
        <f t="shared" si="4"/>
        <v>91.05</v>
      </c>
      <c r="E209" s="168">
        <v>1.14</v>
      </c>
    </row>
    <row r="210" spans="1:5">
      <c r="A210" s="169" t="s">
        <v>292</v>
      </c>
      <c r="B210" s="165">
        <v>3646</v>
      </c>
      <c r="C210" s="166">
        <v>6274</v>
      </c>
      <c r="D210" s="167">
        <f t="shared" si="4"/>
        <v>172.08</v>
      </c>
      <c r="E210" s="168">
        <v>2.31</v>
      </c>
    </row>
    <row r="211" spans="1:5">
      <c r="A211" s="169" t="s">
        <v>293</v>
      </c>
      <c r="B211" s="165">
        <f>SUM(B212:B215)</f>
        <v>4741</v>
      </c>
      <c r="C211" s="166">
        <v>5083</v>
      </c>
      <c r="D211" s="167">
        <f t="shared" si="4"/>
        <v>107.21</v>
      </c>
      <c r="E211" s="168">
        <v>1.13</v>
      </c>
    </row>
    <row r="212" spans="1:5">
      <c r="A212" s="169" t="s">
        <v>294</v>
      </c>
      <c r="B212" s="165">
        <v>10</v>
      </c>
      <c r="C212" s="166">
        <v>104</v>
      </c>
      <c r="D212" s="167">
        <f t="shared" si="4"/>
        <v>1040</v>
      </c>
      <c r="E212" s="168">
        <v>0.47</v>
      </c>
    </row>
    <row r="213" spans="1:5">
      <c r="A213" s="169" t="s">
        <v>295</v>
      </c>
      <c r="B213" s="165">
        <v>0</v>
      </c>
      <c r="C213" s="166">
        <v>126</v>
      </c>
      <c r="D213" s="167"/>
      <c r="E213" s="168"/>
    </row>
    <row r="214" spans="1:5">
      <c r="A214" s="169" t="s">
        <v>296</v>
      </c>
      <c r="B214" s="165">
        <v>4731</v>
      </c>
      <c r="C214" s="166">
        <v>4735</v>
      </c>
      <c r="D214" s="167">
        <f t="shared" si="4"/>
        <v>100.08</v>
      </c>
      <c r="E214" s="168">
        <v>1.12</v>
      </c>
    </row>
    <row r="215" spans="1:5">
      <c r="A215" s="169" t="s">
        <v>297</v>
      </c>
      <c r="B215" s="165">
        <v>0</v>
      </c>
      <c r="C215" s="166">
        <v>118</v>
      </c>
      <c r="D215" s="167"/>
      <c r="E215" s="168">
        <v>2</v>
      </c>
    </row>
    <row r="216" spans="1:5">
      <c r="A216" s="169" t="s">
        <v>298</v>
      </c>
      <c r="B216" s="165">
        <f>B217</f>
        <v>10</v>
      </c>
      <c r="C216" s="166">
        <v>10</v>
      </c>
      <c r="D216" s="167">
        <f t="shared" si="4"/>
        <v>100</v>
      </c>
      <c r="E216" s="168">
        <v>1</v>
      </c>
    </row>
    <row r="217" spans="1:5">
      <c r="A217" s="169" t="s">
        <v>299</v>
      </c>
      <c r="B217" s="165">
        <v>10</v>
      </c>
      <c r="C217" s="166">
        <v>10</v>
      </c>
      <c r="D217" s="167">
        <f t="shared" si="4"/>
        <v>100</v>
      </c>
      <c r="E217" s="168">
        <v>1</v>
      </c>
    </row>
    <row r="218" spans="1:5">
      <c r="A218" s="169" t="s">
        <v>300</v>
      </c>
      <c r="B218" s="165">
        <f>SUM(B219:B220)</f>
        <v>955</v>
      </c>
      <c r="C218" s="166">
        <v>858</v>
      </c>
      <c r="D218" s="167">
        <f t="shared" si="4"/>
        <v>89.84</v>
      </c>
      <c r="E218" s="168">
        <v>0.9</v>
      </c>
    </row>
    <row r="219" spans="1:5">
      <c r="A219" s="169" t="s">
        <v>301</v>
      </c>
      <c r="B219" s="165">
        <v>744</v>
      </c>
      <c r="C219" s="166">
        <v>675</v>
      </c>
      <c r="D219" s="167">
        <f t="shared" si="4"/>
        <v>90.73</v>
      </c>
      <c r="E219" s="168">
        <v>0.92</v>
      </c>
    </row>
    <row r="220" spans="1:5">
      <c r="A220" s="169" t="s">
        <v>302</v>
      </c>
      <c r="B220" s="165">
        <v>211</v>
      </c>
      <c r="C220" s="166">
        <v>183</v>
      </c>
      <c r="D220" s="167">
        <f t="shared" si="4"/>
        <v>86.73</v>
      </c>
      <c r="E220" s="168">
        <v>0.84</v>
      </c>
    </row>
    <row r="221" spans="1:5">
      <c r="A221" s="169" t="s">
        <v>303</v>
      </c>
      <c r="B221" s="165">
        <f>B222</f>
        <v>4499</v>
      </c>
      <c r="C221" s="166">
        <v>3156</v>
      </c>
      <c r="D221" s="167">
        <f t="shared" si="4"/>
        <v>70.15</v>
      </c>
      <c r="E221" s="168">
        <v>0.99</v>
      </c>
    </row>
    <row r="222" spans="1:5">
      <c r="A222" s="169" t="s">
        <v>304</v>
      </c>
      <c r="B222" s="165">
        <v>4499</v>
      </c>
      <c r="C222" s="166">
        <v>3156</v>
      </c>
      <c r="D222" s="167">
        <f t="shared" si="4"/>
        <v>70.15</v>
      </c>
      <c r="E222" s="168">
        <v>0.99</v>
      </c>
    </row>
    <row r="223" spans="1:5">
      <c r="A223" s="169" t="s">
        <v>305</v>
      </c>
      <c r="B223" s="165">
        <f>B224</f>
        <v>120</v>
      </c>
      <c r="C223" s="166">
        <v>3865</v>
      </c>
      <c r="D223" s="167">
        <f t="shared" si="4"/>
        <v>3220.83</v>
      </c>
      <c r="E223" s="168">
        <v>0.35</v>
      </c>
    </row>
    <row r="224" spans="1:5">
      <c r="A224" s="169" t="s">
        <v>306</v>
      </c>
      <c r="B224" s="165">
        <v>120</v>
      </c>
      <c r="C224" s="166">
        <v>3865</v>
      </c>
      <c r="D224" s="167">
        <f t="shared" si="4"/>
        <v>3220.83</v>
      </c>
      <c r="E224" s="168">
        <v>0.35</v>
      </c>
    </row>
    <row r="225" spans="1:5">
      <c r="A225" s="169" t="s">
        <v>307</v>
      </c>
      <c r="B225" s="165">
        <f>B226+B230+B235+B238+B240+B242</f>
        <v>11217</v>
      </c>
      <c r="C225" s="165">
        <f>C226+C230+C235+C238+C240+C242</f>
        <v>10615</v>
      </c>
      <c r="D225" s="167">
        <f t="shared" si="4"/>
        <v>94.63</v>
      </c>
      <c r="E225" s="168">
        <v>0.7</v>
      </c>
    </row>
    <row r="226" spans="1:5">
      <c r="A226" s="169" t="s">
        <v>308</v>
      </c>
      <c r="B226" s="165">
        <f>SUM(B227:B229)</f>
        <v>5800</v>
      </c>
      <c r="C226" s="166">
        <v>3961</v>
      </c>
      <c r="D226" s="167">
        <f t="shared" si="4"/>
        <v>68.29</v>
      </c>
      <c r="E226" s="168">
        <v>1.61</v>
      </c>
    </row>
    <row r="227" spans="1:5">
      <c r="A227" s="169" t="s">
        <v>150</v>
      </c>
      <c r="B227" s="165">
        <v>800</v>
      </c>
      <c r="C227" s="166">
        <v>990</v>
      </c>
      <c r="D227" s="167">
        <f t="shared" si="4"/>
        <v>123.75</v>
      </c>
      <c r="E227" s="168">
        <v>1.24</v>
      </c>
    </row>
    <row r="228" spans="1:5">
      <c r="A228" s="169" t="s">
        <v>151</v>
      </c>
      <c r="B228" s="165">
        <v>35</v>
      </c>
      <c r="C228" s="166">
        <v>35</v>
      </c>
      <c r="D228" s="167">
        <f t="shared" si="4"/>
        <v>100</v>
      </c>
      <c r="E228" s="168">
        <v>0.21</v>
      </c>
    </row>
    <row r="229" spans="1:5">
      <c r="A229" s="169" t="s">
        <v>309</v>
      </c>
      <c r="B229" s="165">
        <v>4965</v>
      </c>
      <c r="C229" s="166">
        <v>2936</v>
      </c>
      <c r="D229" s="167">
        <f t="shared" si="4"/>
        <v>59.13</v>
      </c>
      <c r="E229" s="168">
        <v>1.96</v>
      </c>
    </row>
    <row r="230" spans="1:5">
      <c r="A230" s="169" t="s">
        <v>310</v>
      </c>
      <c r="B230" s="165">
        <f>SUM(B231:B234)</f>
        <v>5378</v>
      </c>
      <c r="C230" s="166">
        <v>6396</v>
      </c>
      <c r="D230" s="167">
        <f t="shared" si="4"/>
        <v>118.93</v>
      </c>
      <c r="E230" s="168">
        <v>0.92</v>
      </c>
    </row>
    <row r="231" spans="1:5">
      <c r="A231" s="169" t="s">
        <v>311</v>
      </c>
      <c r="B231" s="165">
        <v>0</v>
      </c>
      <c r="C231" s="166">
        <v>130</v>
      </c>
      <c r="D231" s="167"/>
      <c r="E231" s="168">
        <v>0.43</v>
      </c>
    </row>
    <row r="232" spans="1:5">
      <c r="A232" s="169" t="s">
        <v>312</v>
      </c>
      <c r="B232" s="165">
        <v>0</v>
      </c>
      <c r="C232" s="166">
        <v>76</v>
      </c>
      <c r="D232" s="167"/>
      <c r="E232" s="168">
        <v>0.07</v>
      </c>
    </row>
    <row r="233" spans="1:5">
      <c r="A233" s="169" t="s">
        <v>313</v>
      </c>
      <c r="B233" s="165">
        <v>0</v>
      </c>
      <c r="C233" s="166">
        <v>480</v>
      </c>
      <c r="D233" s="167"/>
      <c r="E233" s="168">
        <v>0.61</v>
      </c>
    </row>
    <row r="234" spans="1:5">
      <c r="A234" s="169" t="s">
        <v>314</v>
      </c>
      <c r="B234" s="165">
        <v>5378</v>
      </c>
      <c r="C234" s="166">
        <v>5710</v>
      </c>
      <c r="D234" s="167">
        <f t="shared" si="4"/>
        <v>106.17</v>
      </c>
      <c r="E234" s="168">
        <v>1.18</v>
      </c>
    </row>
    <row r="235" spans="1:5">
      <c r="A235" s="169" t="s">
        <v>315</v>
      </c>
      <c r="B235" s="165">
        <f>SUM(B237:B237)</f>
        <v>0</v>
      </c>
      <c r="C235" s="166">
        <v>115</v>
      </c>
      <c r="D235" s="167"/>
      <c r="E235" s="168">
        <v>0.69</v>
      </c>
    </row>
    <row r="236" spans="1:5">
      <c r="A236" s="169" t="s">
        <v>316</v>
      </c>
      <c r="B236" s="165"/>
      <c r="C236" s="166"/>
      <c r="D236" s="167"/>
      <c r="E236" s="168">
        <v>0</v>
      </c>
    </row>
    <row r="237" spans="1:5">
      <c r="A237" s="169" t="s">
        <v>317</v>
      </c>
      <c r="B237" s="165"/>
      <c r="C237" s="166">
        <v>115</v>
      </c>
      <c r="D237" s="167"/>
      <c r="E237" s="168">
        <v>1.15</v>
      </c>
    </row>
    <row r="238" spans="1:5">
      <c r="A238" s="169" t="s">
        <v>318</v>
      </c>
      <c r="B238" s="165">
        <f>B239</f>
        <v>39</v>
      </c>
      <c r="C238" s="166">
        <v>68</v>
      </c>
      <c r="D238" s="167">
        <f>C238/B238*100</f>
        <v>174.36</v>
      </c>
      <c r="E238" s="168">
        <v>1.55</v>
      </c>
    </row>
    <row r="239" spans="1:5">
      <c r="A239" s="169" t="s">
        <v>319</v>
      </c>
      <c r="B239" s="165">
        <v>39</v>
      </c>
      <c r="C239" s="166">
        <v>68</v>
      </c>
      <c r="D239" s="167">
        <f>C239/B239*100</f>
        <v>174.36</v>
      </c>
      <c r="E239" s="168">
        <v>1.55</v>
      </c>
    </row>
    <row r="240" spans="1:5">
      <c r="A240" s="169" t="s">
        <v>320</v>
      </c>
      <c r="B240" s="165">
        <f>B241</f>
        <v>0</v>
      </c>
      <c r="C240" s="166">
        <v>15</v>
      </c>
      <c r="D240" s="167"/>
      <c r="E240" s="168">
        <v>1.5</v>
      </c>
    </row>
    <row r="241" spans="1:5">
      <c r="A241" s="169" t="s">
        <v>321</v>
      </c>
      <c r="B241" s="165"/>
      <c r="C241" s="166">
        <v>15</v>
      </c>
      <c r="D241" s="167"/>
      <c r="E241" s="168">
        <v>1.5</v>
      </c>
    </row>
    <row r="242" spans="1:5">
      <c r="A242" s="169" t="s">
        <v>322</v>
      </c>
      <c r="B242" s="165"/>
      <c r="C242" s="166">
        <v>60</v>
      </c>
      <c r="D242" s="167"/>
      <c r="E242" s="168">
        <v>0.2</v>
      </c>
    </row>
    <row r="243" spans="1:5">
      <c r="A243" s="169" t="s">
        <v>323</v>
      </c>
      <c r="B243" s="165"/>
      <c r="C243" s="166">
        <v>60</v>
      </c>
      <c r="D243" s="167"/>
      <c r="E243" s="168">
        <v>0.2</v>
      </c>
    </row>
    <row r="244" spans="1:5">
      <c r="A244" s="169" t="s">
        <v>324</v>
      </c>
      <c r="B244" s="165"/>
      <c r="C244" s="166"/>
      <c r="D244" s="167"/>
      <c r="E244" s="168">
        <v>0</v>
      </c>
    </row>
    <row r="245" spans="1:5">
      <c r="A245" s="169" t="s">
        <v>325</v>
      </c>
      <c r="B245" s="165"/>
      <c r="C245" s="166"/>
      <c r="D245" s="167"/>
      <c r="E245" s="168">
        <v>0</v>
      </c>
    </row>
    <row r="246" spans="1:5">
      <c r="A246" s="169" t="s">
        <v>326</v>
      </c>
      <c r="B246" s="165">
        <f>B247+B257+B262+B269+B275</f>
        <v>11786</v>
      </c>
      <c r="C246" s="166">
        <v>9666</v>
      </c>
      <c r="D246" s="167">
        <f t="shared" ref="D246:D255" si="5">C246/B246*100</f>
        <v>82.01</v>
      </c>
      <c r="E246" s="168">
        <v>0.31</v>
      </c>
    </row>
    <row r="247" spans="1:5">
      <c r="A247" s="169" t="s">
        <v>327</v>
      </c>
      <c r="B247" s="165">
        <f>SUM(B248:B256)</f>
        <v>2189</v>
      </c>
      <c r="C247" s="166">
        <v>1833</v>
      </c>
      <c r="D247" s="167">
        <f t="shared" si="5"/>
        <v>83.74</v>
      </c>
      <c r="E247" s="168">
        <v>1.23</v>
      </c>
    </row>
    <row r="248" spans="1:5">
      <c r="A248" s="169" t="s">
        <v>150</v>
      </c>
      <c r="B248" s="165">
        <v>116</v>
      </c>
      <c r="C248" s="166">
        <v>186</v>
      </c>
      <c r="D248" s="167">
        <f t="shared" si="5"/>
        <v>160.34</v>
      </c>
      <c r="E248" s="168">
        <v>0.97</v>
      </c>
    </row>
    <row r="249" spans="1:5">
      <c r="A249" s="169" t="s">
        <v>151</v>
      </c>
      <c r="B249" s="165">
        <v>18</v>
      </c>
      <c r="C249" s="166">
        <v>18</v>
      </c>
      <c r="D249" s="167">
        <f t="shared" si="5"/>
        <v>100</v>
      </c>
      <c r="E249" s="168">
        <v>0.78</v>
      </c>
    </row>
    <row r="250" spans="1:5">
      <c r="A250" s="169" t="s">
        <v>328</v>
      </c>
      <c r="B250" s="165">
        <v>1131</v>
      </c>
      <c r="C250" s="166">
        <v>643</v>
      </c>
      <c r="D250" s="167">
        <f t="shared" si="5"/>
        <v>56.85</v>
      </c>
      <c r="E250" s="168">
        <v>0.91</v>
      </c>
    </row>
    <row r="251" spans="1:5">
      <c r="A251" s="169" t="s">
        <v>329</v>
      </c>
      <c r="B251" s="165">
        <v>68</v>
      </c>
      <c r="C251" s="166">
        <v>68</v>
      </c>
      <c r="D251" s="167">
        <f t="shared" si="5"/>
        <v>100</v>
      </c>
      <c r="E251" s="168">
        <v>0.91</v>
      </c>
    </row>
    <row r="252" spans="1:5">
      <c r="A252" s="169" t="s">
        <v>330</v>
      </c>
      <c r="B252" s="165">
        <v>349</v>
      </c>
      <c r="C252" s="166">
        <v>359</v>
      </c>
      <c r="D252" s="167">
        <f t="shared" si="5"/>
        <v>102.87</v>
      </c>
      <c r="E252" s="168">
        <v>2.94</v>
      </c>
    </row>
    <row r="253" spans="1:5">
      <c r="A253" s="169" t="s">
        <v>331</v>
      </c>
      <c r="B253" s="165">
        <v>65</v>
      </c>
      <c r="C253" s="166">
        <v>30</v>
      </c>
      <c r="D253" s="167">
        <f t="shared" si="5"/>
        <v>46.15</v>
      </c>
      <c r="E253" s="168">
        <v>3</v>
      </c>
    </row>
    <row r="254" spans="1:5">
      <c r="A254" s="169" t="s">
        <v>332</v>
      </c>
      <c r="B254" s="165">
        <v>343</v>
      </c>
      <c r="C254" s="166">
        <v>319</v>
      </c>
      <c r="D254" s="167">
        <f t="shared" si="5"/>
        <v>93</v>
      </c>
      <c r="E254" s="168">
        <v>1.35</v>
      </c>
    </row>
    <row r="255" spans="1:5">
      <c r="A255" s="169" t="s">
        <v>333</v>
      </c>
      <c r="B255" s="165">
        <v>99</v>
      </c>
      <c r="C255" s="166">
        <v>104</v>
      </c>
      <c r="D255" s="167">
        <f t="shared" si="5"/>
        <v>105.05</v>
      </c>
      <c r="E255" s="168">
        <v>0.84</v>
      </c>
    </row>
    <row r="256" spans="1:5">
      <c r="A256" s="169" t="s">
        <v>334</v>
      </c>
      <c r="B256" s="165"/>
      <c r="C256" s="166">
        <v>106</v>
      </c>
      <c r="D256" s="167"/>
      <c r="E256" s="168">
        <v>26.5</v>
      </c>
    </row>
    <row r="257" spans="1:5">
      <c r="A257" s="169" t="s">
        <v>335</v>
      </c>
      <c r="B257" s="165">
        <f>SUM(B258:B261)</f>
        <v>7354</v>
      </c>
      <c r="C257" s="166">
        <v>5234</v>
      </c>
      <c r="D257" s="167">
        <f t="shared" ref="D257:D262" si="6">C257/B257*100</f>
        <v>71.17</v>
      </c>
      <c r="E257" s="168">
        <v>0.63</v>
      </c>
    </row>
    <row r="258" spans="1:5">
      <c r="A258" s="169" t="s">
        <v>336</v>
      </c>
      <c r="B258" s="165">
        <v>2678</v>
      </c>
      <c r="C258" s="166">
        <v>1199</v>
      </c>
      <c r="D258" s="167">
        <f t="shared" si="6"/>
        <v>44.77</v>
      </c>
      <c r="E258" s="168">
        <v>1.4</v>
      </c>
    </row>
    <row r="259" spans="1:5">
      <c r="A259" s="169" t="s">
        <v>337</v>
      </c>
      <c r="B259" s="165">
        <v>1764</v>
      </c>
      <c r="C259" s="166">
        <v>1860</v>
      </c>
      <c r="D259" s="167">
        <f t="shared" si="6"/>
        <v>105.44</v>
      </c>
      <c r="E259" s="168">
        <v>1.41</v>
      </c>
    </row>
    <row r="260" spans="1:5">
      <c r="A260" s="169" t="s">
        <v>338</v>
      </c>
      <c r="B260" s="165">
        <v>2850</v>
      </c>
      <c r="C260" s="166">
        <v>2112</v>
      </c>
      <c r="D260" s="167">
        <f t="shared" si="6"/>
        <v>74.11</v>
      </c>
      <c r="E260" s="168">
        <v>0.41</v>
      </c>
    </row>
    <row r="261" spans="1:5">
      <c r="A261" s="169" t="s">
        <v>339</v>
      </c>
      <c r="B261" s="165">
        <v>62</v>
      </c>
      <c r="C261" s="166">
        <v>63</v>
      </c>
      <c r="D261" s="167">
        <f t="shared" si="6"/>
        <v>101.61</v>
      </c>
      <c r="E261" s="168">
        <v>0.07</v>
      </c>
    </row>
    <row r="262" spans="1:5">
      <c r="A262" s="169" t="s">
        <v>340</v>
      </c>
      <c r="B262" s="165">
        <f>SUM(B263:B268)</f>
        <v>1323</v>
      </c>
      <c r="C262" s="166">
        <v>948</v>
      </c>
      <c r="D262" s="167">
        <f t="shared" si="6"/>
        <v>71.66</v>
      </c>
      <c r="E262" s="168">
        <v>0.05</v>
      </c>
    </row>
    <row r="263" spans="1:5">
      <c r="A263" s="169" t="s">
        <v>150</v>
      </c>
      <c r="B263" s="165">
        <v>0</v>
      </c>
      <c r="C263" s="166">
        <v>1</v>
      </c>
      <c r="D263" s="167"/>
      <c r="E263" s="168"/>
    </row>
    <row r="264" spans="1:5">
      <c r="A264" s="169" t="s">
        <v>341</v>
      </c>
      <c r="B264" s="165">
        <v>130</v>
      </c>
      <c r="C264" s="166">
        <v>116</v>
      </c>
      <c r="D264" s="167">
        <f t="shared" ref="D264:D266" si="7">C264/B264*100</f>
        <v>89.23</v>
      </c>
      <c r="E264" s="168">
        <v>0.11</v>
      </c>
    </row>
    <row r="265" spans="1:5">
      <c r="A265" s="169" t="s">
        <v>342</v>
      </c>
      <c r="B265" s="165">
        <v>343</v>
      </c>
      <c r="C265" s="166">
        <v>283</v>
      </c>
      <c r="D265" s="167">
        <f t="shared" si="7"/>
        <v>82.51</v>
      </c>
      <c r="E265" s="168">
        <v>1.16</v>
      </c>
    </row>
    <row r="266" spans="1:5">
      <c r="A266" s="169" t="s">
        <v>343</v>
      </c>
      <c r="B266" s="165">
        <v>423</v>
      </c>
      <c r="C266" s="166">
        <v>385</v>
      </c>
      <c r="D266" s="167">
        <f t="shared" si="7"/>
        <v>91.02</v>
      </c>
      <c r="E266" s="168">
        <v>0.02</v>
      </c>
    </row>
    <row r="267" spans="1:5">
      <c r="A267" s="169" t="s">
        <v>344</v>
      </c>
      <c r="B267" s="165">
        <v>412</v>
      </c>
      <c r="C267" s="166">
        <v>368</v>
      </c>
      <c r="D267" s="167">
        <f t="shared" ref="D267:D330" si="8">C267/B267*100</f>
        <v>89.32</v>
      </c>
      <c r="E267" s="168">
        <v>0.97</v>
      </c>
    </row>
    <row r="268" spans="1:5">
      <c r="A268" s="169" t="s">
        <v>345</v>
      </c>
      <c r="B268" s="165">
        <v>15</v>
      </c>
      <c r="C268" s="166">
        <v>-205</v>
      </c>
      <c r="D268" s="167">
        <f t="shared" si="8"/>
        <v>-1366.67</v>
      </c>
      <c r="E268" s="168"/>
    </row>
    <row r="269" spans="1:5">
      <c r="A269" s="169" t="s">
        <v>346</v>
      </c>
      <c r="B269" s="165">
        <f>SUM(B270:B274)</f>
        <v>917</v>
      </c>
      <c r="C269" s="166">
        <v>1040</v>
      </c>
      <c r="D269" s="167">
        <f t="shared" si="8"/>
        <v>113.41</v>
      </c>
      <c r="E269" s="168">
        <v>1.17</v>
      </c>
    </row>
    <row r="270" spans="1:5">
      <c r="A270" s="169" t="s">
        <v>150</v>
      </c>
      <c r="B270" s="165">
        <v>105</v>
      </c>
      <c r="C270" s="166">
        <v>137</v>
      </c>
      <c r="D270" s="167">
        <f t="shared" si="8"/>
        <v>130.48</v>
      </c>
      <c r="E270" s="168">
        <v>0.98</v>
      </c>
    </row>
    <row r="271" spans="1:5">
      <c r="A271" s="169" t="s">
        <v>347</v>
      </c>
      <c r="B271" s="165">
        <v>34</v>
      </c>
      <c r="C271" s="166">
        <v>34</v>
      </c>
      <c r="D271" s="167">
        <f t="shared" si="8"/>
        <v>100</v>
      </c>
      <c r="E271" s="168">
        <v>1.13</v>
      </c>
    </row>
    <row r="272" spans="1:5">
      <c r="A272" s="169" t="s">
        <v>348</v>
      </c>
      <c r="B272" s="165">
        <v>507</v>
      </c>
      <c r="C272" s="166">
        <v>555</v>
      </c>
      <c r="D272" s="167">
        <f t="shared" si="8"/>
        <v>109.47</v>
      </c>
      <c r="E272" s="168">
        <v>1.26</v>
      </c>
    </row>
    <row r="273" spans="1:5">
      <c r="A273" s="169" t="s">
        <v>349</v>
      </c>
      <c r="B273" s="165">
        <v>20</v>
      </c>
      <c r="C273" s="166">
        <v>34</v>
      </c>
      <c r="D273" s="167">
        <f t="shared" si="8"/>
        <v>170</v>
      </c>
      <c r="E273" s="168">
        <v>1.48</v>
      </c>
    </row>
    <row r="274" spans="1:5">
      <c r="A274" s="169" t="s">
        <v>350</v>
      </c>
      <c r="B274" s="165">
        <v>251</v>
      </c>
      <c r="C274" s="166">
        <v>280</v>
      </c>
      <c r="D274" s="167">
        <f t="shared" si="8"/>
        <v>111.55</v>
      </c>
      <c r="E274" s="168">
        <v>1.09</v>
      </c>
    </row>
    <row r="275" spans="1:5">
      <c r="A275" s="169" t="s">
        <v>351</v>
      </c>
      <c r="B275" s="165">
        <f>SUM(B276:B278)</f>
        <v>3</v>
      </c>
      <c r="C275" s="166">
        <v>611</v>
      </c>
      <c r="D275" s="167">
        <f t="shared" si="8"/>
        <v>20366.67</v>
      </c>
      <c r="E275" s="168">
        <v>1.54</v>
      </c>
    </row>
    <row r="276" spans="1:5">
      <c r="A276" s="169" t="s">
        <v>352</v>
      </c>
      <c r="B276" s="165"/>
      <c r="C276" s="166">
        <v>18</v>
      </c>
      <c r="D276" s="167"/>
      <c r="E276" s="168">
        <v>2.25</v>
      </c>
    </row>
    <row r="277" spans="1:5">
      <c r="A277" s="169" t="s">
        <v>353</v>
      </c>
      <c r="B277" s="165"/>
      <c r="C277" s="166">
        <v>475</v>
      </c>
      <c r="D277" s="167"/>
      <c r="E277" s="168">
        <v>1.86</v>
      </c>
    </row>
    <row r="278" spans="1:5">
      <c r="A278" s="169" t="s">
        <v>354</v>
      </c>
      <c r="B278" s="165">
        <v>3</v>
      </c>
      <c r="C278" s="166">
        <v>118</v>
      </c>
      <c r="D278" s="167">
        <f t="shared" si="8"/>
        <v>3933.33</v>
      </c>
      <c r="E278" s="168">
        <v>0.88</v>
      </c>
    </row>
    <row r="279" spans="1:5">
      <c r="A279" s="169" t="s">
        <v>355</v>
      </c>
      <c r="B279" s="165">
        <f>B280+B288+B296+B299+B303+B306+B313+B318+B323+B333+B336+B339+B342+B344+B347+B328</f>
        <v>12673</v>
      </c>
      <c r="C279" s="170">
        <v>12512</v>
      </c>
      <c r="D279" s="167">
        <f t="shared" si="8"/>
        <v>98.73</v>
      </c>
      <c r="E279" s="168">
        <v>1.04</v>
      </c>
    </row>
    <row r="280" spans="1:5">
      <c r="A280" s="169" t="s">
        <v>356</v>
      </c>
      <c r="B280" s="165">
        <f>SUM(B281:B287)</f>
        <v>1205</v>
      </c>
      <c r="C280" s="170">
        <v>1285</v>
      </c>
      <c r="D280" s="167">
        <f t="shared" si="8"/>
        <v>106.64</v>
      </c>
      <c r="E280" s="168">
        <v>1.41</v>
      </c>
    </row>
    <row r="281" spans="1:5">
      <c r="A281" s="169" t="s">
        <v>150</v>
      </c>
      <c r="B281" s="165">
        <v>396</v>
      </c>
      <c r="C281" s="166">
        <v>469</v>
      </c>
      <c r="D281" s="167">
        <f t="shared" si="8"/>
        <v>118.43</v>
      </c>
      <c r="E281" s="168">
        <v>1.54</v>
      </c>
    </row>
    <row r="282" spans="1:5">
      <c r="A282" s="169" t="s">
        <v>151</v>
      </c>
      <c r="B282" s="165">
        <v>19</v>
      </c>
      <c r="C282" s="166">
        <v>17</v>
      </c>
      <c r="D282" s="167">
        <f t="shared" si="8"/>
        <v>89.47</v>
      </c>
      <c r="E282" s="168">
        <v>1.21</v>
      </c>
    </row>
    <row r="283" spans="1:5">
      <c r="A283" s="169" t="s">
        <v>357</v>
      </c>
      <c r="B283" s="165">
        <v>167</v>
      </c>
      <c r="C283" s="166">
        <v>156</v>
      </c>
      <c r="D283" s="167">
        <f t="shared" si="8"/>
        <v>93.41</v>
      </c>
      <c r="E283" s="168">
        <v>2.56</v>
      </c>
    </row>
    <row r="284" spans="1:5">
      <c r="A284" s="169" t="s">
        <v>358</v>
      </c>
      <c r="B284" s="165">
        <v>85</v>
      </c>
      <c r="C284" s="166">
        <v>90</v>
      </c>
      <c r="D284" s="167">
        <f t="shared" si="8"/>
        <v>105.88</v>
      </c>
      <c r="E284" s="168">
        <v>1.08</v>
      </c>
    </row>
    <row r="285" spans="1:5">
      <c r="A285" s="169" t="s">
        <v>359</v>
      </c>
      <c r="B285" s="165">
        <v>375</v>
      </c>
      <c r="C285" s="166">
        <v>384</v>
      </c>
      <c r="D285" s="167">
        <f t="shared" si="8"/>
        <v>102.4</v>
      </c>
      <c r="E285" s="168">
        <v>1.06</v>
      </c>
    </row>
    <row r="286" spans="1:5">
      <c r="A286" s="169" t="s">
        <v>360</v>
      </c>
      <c r="B286" s="165">
        <v>127</v>
      </c>
      <c r="C286" s="166">
        <v>133</v>
      </c>
      <c r="D286" s="167">
        <f t="shared" si="8"/>
        <v>104.72</v>
      </c>
      <c r="E286" s="168">
        <v>2.61</v>
      </c>
    </row>
    <row r="287" spans="1:5">
      <c r="A287" s="169" t="s">
        <v>361</v>
      </c>
      <c r="B287" s="165">
        <v>36</v>
      </c>
      <c r="C287" s="166">
        <v>36</v>
      </c>
      <c r="D287" s="167">
        <f t="shared" si="8"/>
        <v>100</v>
      </c>
      <c r="E287" s="168">
        <v>0.97</v>
      </c>
    </row>
    <row r="288" spans="1:5">
      <c r="A288" s="169" t="s">
        <v>362</v>
      </c>
      <c r="B288" s="165">
        <f>SUM(B289:B295)</f>
        <v>1849</v>
      </c>
      <c r="C288" s="166">
        <v>729</v>
      </c>
      <c r="D288" s="167">
        <f t="shared" si="8"/>
        <v>39.43</v>
      </c>
      <c r="E288" s="168">
        <v>0.95</v>
      </c>
    </row>
    <row r="289" spans="1:5">
      <c r="A289" s="169" t="s">
        <v>150</v>
      </c>
      <c r="B289" s="165">
        <v>163</v>
      </c>
      <c r="C289" s="166">
        <v>234</v>
      </c>
      <c r="D289" s="167">
        <f t="shared" si="8"/>
        <v>143.56</v>
      </c>
      <c r="E289" s="168">
        <v>1.13</v>
      </c>
    </row>
    <row r="290" spans="1:5">
      <c r="A290" s="169" t="s">
        <v>363</v>
      </c>
      <c r="B290" s="165">
        <v>63</v>
      </c>
      <c r="C290" s="166">
        <v>63</v>
      </c>
      <c r="D290" s="167">
        <f t="shared" si="8"/>
        <v>100</v>
      </c>
      <c r="E290" s="168">
        <v>1.66</v>
      </c>
    </row>
    <row r="291" spans="1:5">
      <c r="A291" s="169" t="s">
        <v>364</v>
      </c>
      <c r="B291" s="165">
        <v>20</v>
      </c>
      <c r="C291" s="166">
        <v>22</v>
      </c>
      <c r="D291" s="167">
        <f t="shared" si="8"/>
        <v>110</v>
      </c>
      <c r="E291" s="168">
        <v>1.05</v>
      </c>
    </row>
    <row r="292" spans="1:5">
      <c r="A292" s="169" t="s">
        <v>365</v>
      </c>
      <c r="B292" s="165">
        <v>2</v>
      </c>
      <c r="C292" s="166">
        <v>2</v>
      </c>
      <c r="D292" s="167">
        <f t="shared" si="8"/>
        <v>100</v>
      </c>
      <c r="E292" s="168">
        <v>0.67</v>
      </c>
    </row>
    <row r="293" spans="1:5">
      <c r="A293" s="169" t="s">
        <v>366</v>
      </c>
      <c r="B293" s="165">
        <v>40</v>
      </c>
      <c r="C293" s="166">
        <v>56</v>
      </c>
      <c r="D293" s="167">
        <f t="shared" si="8"/>
        <v>140</v>
      </c>
      <c r="E293" s="168">
        <v>1.17</v>
      </c>
    </row>
    <row r="294" spans="1:5">
      <c r="A294" s="169" t="s">
        <v>367</v>
      </c>
      <c r="B294" s="165">
        <v>245</v>
      </c>
      <c r="C294" s="166">
        <v>69</v>
      </c>
      <c r="D294" s="167">
        <f t="shared" si="8"/>
        <v>28.16</v>
      </c>
      <c r="E294" s="168">
        <v>0.73</v>
      </c>
    </row>
    <row r="295" spans="1:5">
      <c r="A295" s="169" t="s">
        <v>368</v>
      </c>
      <c r="B295" s="165">
        <v>1316</v>
      </c>
      <c r="C295" s="166">
        <v>283</v>
      </c>
      <c r="D295" s="167">
        <f t="shared" si="8"/>
        <v>21.5</v>
      </c>
      <c r="E295" s="168">
        <v>0.79</v>
      </c>
    </row>
    <row r="296" spans="1:5">
      <c r="A296" s="169" t="s">
        <v>369</v>
      </c>
      <c r="B296" s="165">
        <f>B298</f>
        <v>1153</v>
      </c>
      <c r="C296" s="166">
        <v>2412</v>
      </c>
      <c r="D296" s="167">
        <f t="shared" si="8"/>
        <v>209.19</v>
      </c>
      <c r="E296" s="168">
        <v>1.54</v>
      </c>
    </row>
    <row r="297" spans="1:5">
      <c r="A297" s="169" t="s">
        <v>370</v>
      </c>
      <c r="B297" s="165"/>
      <c r="C297" s="166">
        <v>490</v>
      </c>
      <c r="D297" s="167"/>
      <c r="E297" s="168"/>
    </row>
    <row r="298" spans="1:5">
      <c r="A298" s="169" t="s">
        <v>371</v>
      </c>
      <c r="B298" s="165">
        <v>1153</v>
      </c>
      <c r="C298" s="166">
        <v>1922</v>
      </c>
      <c r="D298" s="167">
        <f t="shared" si="8"/>
        <v>166.7</v>
      </c>
      <c r="E298" s="168">
        <v>1.22</v>
      </c>
    </row>
    <row r="299" spans="1:5">
      <c r="A299" s="169" t="s">
        <v>372</v>
      </c>
      <c r="B299" s="165">
        <f>SUM(B300:B302)</f>
        <v>4299</v>
      </c>
      <c r="C299" s="166">
        <v>2229</v>
      </c>
      <c r="D299" s="167">
        <f t="shared" si="8"/>
        <v>51.85</v>
      </c>
      <c r="E299" s="168">
        <v>0.43</v>
      </c>
    </row>
    <row r="300" spans="1:5">
      <c r="A300" s="169" t="s">
        <v>373</v>
      </c>
      <c r="B300" s="165">
        <v>168</v>
      </c>
      <c r="C300" s="166">
        <v>56</v>
      </c>
      <c r="D300" s="167">
        <f t="shared" si="8"/>
        <v>33.33</v>
      </c>
      <c r="E300" s="168"/>
    </row>
    <row r="301" spans="1:5">
      <c r="A301" s="169" t="s">
        <v>374</v>
      </c>
      <c r="B301" s="165">
        <v>1472</v>
      </c>
      <c r="C301" s="166">
        <v>772</v>
      </c>
      <c r="D301" s="167">
        <f t="shared" si="8"/>
        <v>52.45</v>
      </c>
      <c r="E301" s="168">
        <v>0.36</v>
      </c>
    </row>
    <row r="302" spans="1:5">
      <c r="A302" s="169" t="s">
        <v>375</v>
      </c>
      <c r="B302" s="165">
        <v>2659</v>
      </c>
      <c r="C302" s="166">
        <v>1401</v>
      </c>
      <c r="D302" s="167">
        <f t="shared" si="8"/>
        <v>52.69</v>
      </c>
      <c r="E302" s="168">
        <v>0.47</v>
      </c>
    </row>
    <row r="303" spans="1:5">
      <c r="A303" s="169" t="s">
        <v>376</v>
      </c>
      <c r="B303" s="165">
        <f>SUM(B304:B305)</f>
        <v>290</v>
      </c>
      <c r="C303" s="166">
        <v>344</v>
      </c>
      <c r="D303" s="167">
        <f t="shared" si="8"/>
        <v>118.62</v>
      </c>
      <c r="E303" s="168">
        <v>0.95</v>
      </c>
    </row>
    <row r="304" spans="1:5">
      <c r="A304" s="169" t="s">
        <v>377</v>
      </c>
      <c r="B304" s="165">
        <v>15</v>
      </c>
      <c r="C304" s="166">
        <v>187</v>
      </c>
      <c r="D304" s="167">
        <f t="shared" si="8"/>
        <v>1246.67</v>
      </c>
      <c r="E304" s="168"/>
    </row>
    <row r="305" spans="1:5">
      <c r="A305" s="169" t="s">
        <v>378</v>
      </c>
      <c r="B305" s="165">
        <v>275</v>
      </c>
      <c r="C305" s="166">
        <v>157</v>
      </c>
      <c r="D305" s="167">
        <f t="shared" si="8"/>
        <v>57.09</v>
      </c>
      <c r="E305" s="168">
        <v>0.43</v>
      </c>
    </row>
    <row r="306" spans="1:5">
      <c r="A306" s="169" t="s">
        <v>379</v>
      </c>
      <c r="B306" s="165">
        <f>SUM(B307:B312)</f>
        <v>291</v>
      </c>
      <c r="C306" s="166">
        <v>698</v>
      </c>
      <c r="D306" s="167">
        <f t="shared" si="8"/>
        <v>239.86</v>
      </c>
      <c r="E306" s="168">
        <v>1.78</v>
      </c>
    </row>
    <row r="307" spans="1:5">
      <c r="A307" s="169" t="s">
        <v>380</v>
      </c>
      <c r="B307" s="165">
        <v>9</v>
      </c>
      <c r="C307" s="166">
        <v>9</v>
      </c>
      <c r="D307" s="167">
        <f t="shared" si="8"/>
        <v>100</v>
      </c>
      <c r="E307" s="168">
        <v>0.45</v>
      </c>
    </row>
    <row r="308" spans="1:5">
      <c r="A308" s="169" t="s">
        <v>381</v>
      </c>
      <c r="B308" s="165">
        <v>15</v>
      </c>
      <c r="C308" s="166">
        <v>49</v>
      </c>
      <c r="D308" s="167">
        <f t="shared" si="8"/>
        <v>326.67</v>
      </c>
      <c r="E308" s="168">
        <v>0.86</v>
      </c>
    </row>
    <row r="309" spans="1:5">
      <c r="A309" s="169" t="s">
        <v>382</v>
      </c>
      <c r="B309" s="165">
        <v>2</v>
      </c>
      <c r="C309" s="166">
        <v>2</v>
      </c>
      <c r="D309" s="167">
        <f t="shared" si="8"/>
        <v>100</v>
      </c>
      <c r="E309" s="168">
        <v>1</v>
      </c>
    </row>
    <row r="310" spans="1:5">
      <c r="A310" s="169" t="s">
        <v>383</v>
      </c>
      <c r="B310" s="165">
        <v>180</v>
      </c>
      <c r="C310" s="166">
        <v>180</v>
      </c>
      <c r="D310" s="167">
        <f t="shared" si="8"/>
        <v>100</v>
      </c>
      <c r="E310" s="168">
        <v>1.07</v>
      </c>
    </row>
    <row r="311" spans="1:5">
      <c r="A311" s="169" t="s">
        <v>384</v>
      </c>
      <c r="B311" s="165"/>
      <c r="C311" s="166">
        <v>11</v>
      </c>
      <c r="D311" s="167"/>
      <c r="E311" s="168"/>
    </row>
    <row r="312" spans="1:5">
      <c r="A312" s="169" t="s">
        <v>385</v>
      </c>
      <c r="B312" s="165">
        <v>85</v>
      </c>
      <c r="C312" s="166">
        <v>447</v>
      </c>
      <c r="D312" s="167">
        <f t="shared" si="8"/>
        <v>525.88</v>
      </c>
      <c r="E312" s="168">
        <v>3.08</v>
      </c>
    </row>
    <row r="313" spans="1:5">
      <c r="A313" s="169" t="s">
        <v>386</v>
      </c>
      <c r="B313" s="165">
        <f>SUM(B314:B317)</f>
        <v>125</v>
      </c>
      <c r="C313" s="166">
        <v>153</v>
      </c>
      <c r="D313" s="167">
        <f t="shared" si="8"/>
        <v>122.4</v>
      </c>
      <c r="E313" s="168">
        <v>0.77</v>
      </c>
    </row>
    <row r="314" spans="1:5">
      <c r="A314" s="169" t="s">
        <v>387</v>
      </c>
      <c r="B314" s="165">
        <v>120</v>
      </c>
      <c r="C314" s="166">
        <v>127</v>
      </c>
      <c r="D314" s="167">
        <f t="shared" si="8"/>
        <v>105.83</v>
      </c>
      <c r="E314" s="168">
        <v>0.76</v>
      </c>
    </row>
    <row r="315" spans="1:5">
      <c r="A315" s="169" t="s">
        <v>388</v>
      </c>
      <c r="B315" s="165">
        <v>5</v>
      </c>
      <c r="C315" s="166">
        <v>14</v>
      </c>
      <c r="D315" s="167">
        <f t="shared" si="8"/>
        <v>280</v>
      </c>
      <c r="E315" s="168">
        <v>1.08</v>
      </c>
    </row>
    <row r="316" spans="1:5">
      <c r="A316" s="169" t="s">
        <v>389</v>
      </c>
      <c r="B316" s="165">
        <v>0</v>
      </c>
      <c r="C316" s="166">
        <v>1</v>
      </c>
      <c r="D316" s="167"/>
      <c r="E316" s="168">
        <v>1</v>
      </c>
    </row>
    <row r="317" spans="1:5">
      <c r="A317" s="169" t="s">
        <v>390</v>
      </c>
      <c r="B317" s="165">
        <v>0</v>
      </c>
      <c r="C317" s="166">
        <v>11</v>
      </c>
      <c r="D317" s="167"/>
      <c r="E317" s="168">
        <v>0.69</v>
      </c>
    </row>
    <row r="318" spans="1:5">
      <c r="A318" s="169" t="s">
        <v>391</v>
      </c>
      <c r="B318" s="165">
        <f>SUM(B319:B322)</f>
        <v>1873</v>
      </c>
      <c r="C318" s="166">
        <v>1638</v>
      </c>
      <c r="D318" s="167">
        <f t="shared" si="8"/>
        <v>87.45</v>
      </c>
      <c r="E318" s="168">
        <v>1.94</v>
      </c>
    </row>
    <row r="319" spans="1:5">
      <c r="A319" s="169" t="s">
        <v>392</v>
      </c>
      <c r="B319" s="165"/>
      <c r="C319" s="166">
        <v>1</v>
      </c>
      <c r="D319" s="167"/>
      <c r="E319" s="168">
        <v>1</v>
      </c>
    </row>
    <row r="320" spans="1:5">
      <c r="A320" s="169" t="s">
        <v>393</v>
      </c>
      <c r="B320" s="165">
        <v>686</v>
      </c>
      <c r="C320" s="166">
        <v>904</v>
      </c>
      <c r="D320" s="167">
        <f t="shared" si="8"/>
        <v>131.78</v>
      </c>
      <c r="E320" s="168">
        <v>1.35</v>
      </c>
    </row>
    <row r="321" spans="1:5">
      <c r="A321" s="169" t="s">
        <v>394</v>
      </c>
      <c r="B321" s="165">
        <v>137</v>
      </c>
      <c r="C321" s="166">
        <v>128</v>
      </c>
      <c r="D321" s="167">
        <f t="shared" si="8"/>
        <v>93.43</v>
      </c>
      <c r="E321" s="168">
        <v>1.01</v>
      </c>
    </row>
    <row r="322" spans="1:5">
      <c r="A322" s="169" t="s">
        <v>395</v>
      </c>
      <c r="B322" s="165">
        <v>1050</v>
      </c>
      <c r="C322" s="166">
        <v>605</v>
      </c>
      <c r="D322" s="167">
        <f t="shared" si="8"/>
        <v>57.62</v>
      </c>
      <c r="E322" s="168">
        <v>12.1</v>
      </c>
    </row>
    <row r="323" spans="1:5">
      <c r="A323" s="169" t="s">
        <v>396</v>
      </c>
      <c r="B323" s="165">
        <f>SUM(B324:B327)</f>
        <v>433</v>
      </c>
      <c r="C323" s="166">
        <v>673</v>
      </c>
      <c r="D323" s="167">
        <f t="shared" si="8"/>
        <v>155.43</v>
      </c>
      <c r="E323" s="168">
        <v>1.58</v>
      </c>
    </row>
    <row r="324" spans="1:5">
      <c r="A324" s="169" t="s">
        <v>150</v>
      </c>
      <c r="B324" s="165">
        <v>77</v>
      </c>
      <c r="C324" s="166">
        <v>113</v>
      </c>
      <c r="D324" s="167">
        <f t="shared" si="8"/>
        <v>146.75</v>
      </c>
      <c r="E324" s="168">
        <v>1.51</v>
      </c>
    </row>
    <row r="325" spans="1:5">
      <c r="A325" s="169" t="s">
        <v>397</v>
      </c>
      <c r="B325" s="165"/>
      <c r="C325" s="166">
        <v>24</v>
      </c>
      <c r="D325" s="167"/>
      <c r="E325" s="168">
        <v>0.83</v>
      </c>
    </row>
    <row r="326" spans="1:5">
      <c r="A326" s="169" t="s">
        <v>398</v>
      </c>
      <c r="B326" s="165"/>
      <c r="C326" s="166">
        <v>20</v>
      </c>
      <c r="D326" s="167"/>
      <c r="E326" s="168">
        <v>6.67</v>
      </c>
    </row>
    <row r="327" spans="1:5">
      <c r="A327" s="169" t="s">
        <v>399</v>
      </c>
      <c r="B327" s="165">
        <v>356</v>
      </c>
      <c r="C327" s="166">
        <v>516</v>
      </c>
      <c r="D327" s="167">
        <f t="shared" si="8"/>
        <v>144.94</v>
      </c>
      <c r="E327" s="168">
        <v>1.62</v>
      </c>
    </row>
    <row r="328" spans="1:5">
      <c r="A328" s="169" t="s">
        <v>400</v>
      </c>
      <c r="B328" s="165">
        <f>SUM(B331:B332)</f>
        <v>0</v>
      </c>
      <c r="C328" s="166">
        <v>141</v>
      </c>
      <c r="D328" s="167"/>
      <c r="E328" s="168">
        <v>2.52</v>
      </c>
    </row>
    <row r="329" spans="1:5">
      <c r="A329" s="169" t="s">
        <v>401</v>
      </c>
      <c r="B329" s="165"/>
      <c r="C329" s="166"/>
      <c r="D329" s="167"/>
      <c r="E329" s="168">
        <v>0</v>
      </c>
    </row>
    <row r="330" spans="1:5">
      <c r="A330" s="169" t="s">
        <v>402</v>
      </c>
      <c r="B330" s="165"/>
      <c r="C330" s="166"/>
      <c r="D330" s="167"/>
      <c r="E330" s="168">
        <v>0</v>
      </c>
    </row>
    <row r="331" spans="1:5">
      <c r="A331" s="169" t="s">
        <v>403</v>
      </c>
      <c r="B331" s="165"/>
      <c r="C331" s="166">
        <v>137</v>
      </c>
      <c r="D331" s="167"/>
      <c r="E331" s="168">
        <v>17.13</v>
      </c>
    </row>
    <row r="332" spans="1:5">
      <c r="A332" s="169" t="s">
        <v>404</v>
      </c>
      <c r="B332" s="165"/>
      <c r="C332" s="166">
        <v>4</v>
      </c>
      <c r="D332" s="167"/>
      <c r="E332" s="168">
        <v>1</v>
      </c>
    </row>
    <row r="333" spans="1:5">
      <c r="A333" s="169" t="s">
        <v>405</v>
      </c>
      <c r="B333" s="165">
        <f>SUM(B334:B335)</f>
        <v>44</v>
      </c>
      <c r="C333" s="166">
        <v>48</v>
      </c>
      <c r="D333" s="167">
        <f t="shared" ref="D333:D396" si="9">C333/B333*100</f>
        <v>109.09</v>
      </c>
      <c r="E333" s="168">
        <v>1.92</v>
      </c>
    </row>
    <row r="334" spans="1:5">
      <c r="A334" s="169" t="s">
        <v>150</v>
      </c>
      <c r="B334" s="165">
        <v>33</v>
      </c>
      <c r="C334" s="166">
        <v>37</v>
      </c>
      <c r="D334" s="167">
        <f t="shared" si="9"/>
        <v>112.12</v>
      </c>
      <c r="E334" s="168">
        <v>2.47</v>
      </c>
    </row>
    <row r="335" spans="1:5">
      <c r="A335" s="169" t="s">
        <v>151</v>
      </c>
      <c r="B335" s="165">
        <v>11</v>
      </c>
      <c r="C335" s="166">
        <v>11</v>
      </c>
      <c r="D335" s="167">
        <f t="shared" si="9"/>
        <v>100</v>
      </c>
      <c r="E335" s="168">
        <v>1.1</v>
      </c>
    </row>
    <row r="336" spans="1:5">
      <c r="A336" s="169" t="s">
        <v>406</v>
      </c>
      <c r="B336" s="165">
        <f>SUM(B337:B338)</f>
        <v>800</v>
      </c>
      <c r="C336" s="166">
        <v>1638</v>
      </c>
      <c r="D336" s="167">
        <f t="shared" si="9"/>
        <v>204.75</v>
      </c>
      <c r="E336" s="168">
        <v>1.63</v>
      </c>
    </row>
    <row r="337" spans="1:5">
      <c r="A337" s="169" t="s">
        <v>407</v>
      </c>
      <c r="B337" s="165">
        <v>600</v>
      </c>
      <c r="C337" s="166">
        <v>966</v>
      </c>
      <c r="D337" s="167">
        <f t="shared" si="9"/>
        <v>161</v>
      </c>
      <c r="E337" s="168">
        <v>1.45</v>
      </c>
    </row>
    <row r="338" spans="1:5">
      <c r="A338" s="169" t="s">
        <v>408</v>
      </c>
      <c r="B338" s="165">
        <v>200</v>
      </c>
      <c r="C338" s="166">
        <v>672</v>
      </c>
      <c r="D338" s="167">
        <f t="shared" si="9"/>
        <v>336</v>
      </c>
      <c r="E338" s="168">
        <v>1.96</v>
      </c>
    </row>
    <row r="339" spans="1:5">
      <c r="A339" s="169" t="s">
        <v>409</v>
      </c>
      <c r="B339" s="165">
        <f>SUM(B340:B341)</f>
        <v>5</v>
      </c>
      <c r="C339" s="166">
        <v>65</v>
      </c>
      <c r="D339" s="167">
        <f t="shared" si="9"/>
        <v>1300</v>
      </c>
      <c r="E339" s="168">
        <v>2.17</v>
      </c>
    </row>
    <row r="340" spans="1:5">
      <c r="A340" s="169" t="s">
        <v>410</v>
      </c>
      <c r="B340" s="165">
        <v>5</v>
      </c>
      <c r="C340" s="166">
        <v>39</v>
      </c>
      <c r="D340" s="167">
        <f t="shared" si="9"/>
        <v>780</v>
      </c>
      <c r="E340" s="168"/>
    </row>
    <row r="341" spans="1:5">
      <c r="A341" s="169" t="s">
        <v>411</v>
      </c>
      <c r="B341" s="165"/>
      <c r="C341" s="166">
        <v>26</v>
      </c>
      <c r="D341" s="167"/>
      <c r="E341" s="168">
        <v>0.87</v>
      </c>
    </row>
    <row r="342" spans="1:5">
      <c r="A342" s="169" t="s">
        <v>412</v>
      </c>
      <c r="B342" s="165">
        <f>SUM(B343)</f>
        <v>12</v>
      </c>
      <c r="C342" s="166">
        <v>54</v>
      </c>
      <c r="D342" s="167">
        <f t="shared" si="9"/>
        <v>450</v>
      </c>
      <c r="E342" s="168">
        <v>2.84</v>
      </c>
    </row>
    <row r="343" spans="1:5">
      <c r="A343" s="169" t="s">
        <v>413</v>
      </c>
      <c r="B343" s="165">
        <v>12</v>
      </c>
      <c r="C343" s="166">
        <v>54</v>
      </c>
      <c r="D343" s="167">
        <f t="shared" si="9"/>
        <v>450</v>
      </c>
      <c r="E343" s="168">
        <v>2.84</v>
      </c>
    </row>
    <row r="344" spans="1:5">
      <c r="A344" s="169" t="s">
        <v>414</v>
      </c>
      <c r="B344" s="165">
        <f>SUM(B345:B346)</f>
        <v>171</v>
      </c>
      <c r="C344" s="166">
        <v>201</v>
      </c>
      <c r="D344" s="167">
        <f t="shared" si="9"/>
        <v>117.54</v>
      </c>
      <c r="E344" s="168">
        <v>2.07</v>
      </c>
    </row>
    <row r="345" spans="1:5">
      <c r="A345" s="169" t="s">
        <v>415</v>
      </c>
      <c r="B345" s="165">
        <v>120</v>
      </c>
      <c r="C345" s="166">
        <v>121</v>
      </c>
      <c r="D345" s="167">
        <f t="shared" si="9"/>
        <v>100.83</v>
      </c>
      <c r="E345" s="168">
        <v>3.03</v>
      </c>
    </row>
    <row r="346" spans="1:5">
      <c r="A346" s="169" t="s">
        <v>416</v>
      </c>
      <c r="B346" s="165">
        <v>51</v>
      </c>
      <c r="C346" s="166">
        <v>80</v>
      </c>
      <c r="D346" s="167">
        <f t="shared" si="9"/>
        <v>156.86</v>
      </c>
      <c r="E346" s="168">
        <v>1.4</v>
      </c>
    </row>
    <row r="347" spans="1:5">
      <c r="A347" s="169" t="s">
        <v>417</v>
      </c>
      <c r="B347" s="165">
        <f>SUM(B348)</f>
        <v>123</v>
      </c>
      <c r="C347" s="166">
        <v>204</v>
      </c>
      <c r="D347" s="167">
        <f t="shared" si="9"/>
        <v>165.85</v>
      </c>
      <c r="E347" s="168">
        <v>0.93</v>
      </c>
    </row>
    <row r="348" spans="1:5">
      <c r="A348" s="169" t="s">
        <v>418</v>
      </c>
      <c r="B348" s="165">
        <v>123</v>
      </c>
      <c r="C348" s="166">
        <v>204</v>
      </c>
      <c r="D348" s="167">
        <f t="shared" si="9"/>
        <v>165.85</v>
      </c>
      <c r="E348" s="168">
        <v>0.93</v>
      </c>
    </row>
    <row r="349" spans="1:5">
      <c r="A349" s="169" t="s">
        <v>419</v>
      </c>
      <c r="B349" s="165">
        <f>B350+B354+B357+B361+B367+B377+B381+B389+B375</f>
        <v>18301</v>
      </c>
      <c r="C349" s="166">
        <v>18273</v>
      </c>
      <c r="D349" s="167">
        <f t="shared" si="9"/>
        <v>99.85</v>
      </c>
      <c r="E349" s="168">
        <v>1.05</v>
      </c>
    </row>
    <row r="350" spans="1:5">
      <c r="A350" s="169" t="s">
        <v>420</v>
      </c>
      <c r="B350" s="165">
        <f>SUM(B351:B353)</f>
        <v>2024</v>
      </c>
      <c r="C350" s="166">
        <v>1949</v>
      </c>
      <c r="D350" s="167">
        <f t="shared" si="9"/>
        <v>96.29</v>
      </c>
      <c r="E350" s="168">
        <v>1.86</v>
      </c>
    </row>
    <row r="351" spans="1:5">
      <c r="A351" s="169" t="s">
        <v>150</v>
      </c>
      <c r="B351" s="165">
        <v>655</v>
      </c>
      <c r="C351" s="166">
        <v>801</v>
      </c>
      <c r="D351" s="167">
        <f t="shared" si="9"/>
        <v>122.29</v>
      </c>
      <c r="E351" s="168">
        <v>1.02</v>
      </c>
    </row>
    <row r="352" spans="1:5">
      <c r="A352" s="169" t="s">
        <v>151</v>
      </c>
      <c r="B352" s="165">
        <v>37</v>
      </c>
      <c r="C352" s="166">
        <v>27</v>
      </c>
      <c r="D352" s="167">
        <f t="shared" si="9"/>
        <v>72.97</v>
      </c>
      <c r="E352" s="168">
        <v>0.47</v>
      </c>
    </row>
    <row r="353" spans="1:5">
      <c r="A353" s="169" t="s">
        <v>421</v>
      </c>
      <c r="B353" s="165">
        <v>1332</v>
      </c>
      <c r="C353" s="166">
        <v>1121</v>
      </c>
      <c r="D353" s="167">
        <f t="shared" si="9"/>
        <v>84.16</v>
      </c>
      <c r="E353" s="168">
        <v>5.5</v>
      </c>
    </row>
    <row r="354" spans="1:5">
      <c r="A354" s="169" t="s">
        <v>422</v>
      </c>
      <c r="B354" s="165">
        <f>SUM(B355:B356)</f>
        <v>2677</v>
      </c>
      <c r="C354" s="166">
        <v>2869</v>
      </c>
      <c r="D354" s="167">
        <f t="shared" si="9"/>
        <v>107.17</v>
      </c>
      <c r="E354" s="168">
        <v>1.19</v>
      </c>
    </row>
    <row r="355" spans="1:5">
      <c r="A355" s="169" t="s">
        <v>423</v>
      </c>
      <c r="B355" s="165">
        <v>2677</v>
      </c>
      <c r="C355" s="166">
        <v>2764</v>
      </c>
      <c r="D355" s="167">
        <f t="shared" si="9"/>
        <v>103.25</v>
      </c>
      <c r="E355" s="168">
        <v>1.2</v>
      </c>
    </row>
    <row r="356" spans="1:5">
      <c r="A356" s="169" t="s">
        <v>424</v>
      </c>
      <c r="B356" s="165"/>
      <c r="C356" s="166">
        <v>105</v>
      </c>
      <c r="D356" s="167"/>
      <c r="E356" s="168">
        <v>0.99</v>
      </c>
    </row>
    <row r="357" spans="1:5">
      <c r="A357" s="169" t="s">
        <v>425</v>
      </c>
      <c r="B357" s="165">
        <f>SUM(B358:B360)</f>
        <v>8487</v>
      </c>
      <c r="C357" s="166">
        <v>4589</v>
      </c>
      <c r="D357" s="167">
        <f t="shared" si="9"/>
        <v>54.07</v>
      </c>
      <c r="E357" s="168">
        <v>0.82</v>
      </c>
    </row>
    <row r="358" spans="1:5">
      <c r="A358" s="169" t="s">
        <v>426</v>
      </c>
      <c r="B358" s="165">
        <v>1569</v>
      </c>
      <c r="C358" s="166">
        <v>1047</v>
      </c>
      <c r="D358" s="167">
        <f t="shared" si="9"/>
        <v>66.73</v>
      </c>
      <c r="E358" s="168">
        <v>2.07</v>
      </c>
    </row>
    <row r="359" spans="1:5">
      <c r="A359" s="169" t="s">
        <v>427</v>
      </c>
      <c r="B359" s="165">
        <v>6918</v>
      </c>
      <c r="C359" s="166">
        <v>3477</v>
      </c>
      <c r="D359" s="167">
        <f t="shared" si="9"/>
        <v>50.26</v>
      </c>
      <c r="E359" s="168">
        <v>0.71</v>
      </c>
    </row>
    <row r="360" spans="1:5">
      <c r="A360" s="169" t="s">
        <v>428</v>
      </c>
      <c r="B360" s="165">
        <v>0</v>
      </c>
      <c r="C360" s="166">
        <v>65</v>
      </c>
      <c r="D360" s="167"/>
      <c r="E360" s="168">
        <v>0.42</v>
      </c>
    </row>
    <row r="361" spans="1:5">
      <c r="A361" s="164" t="s">
        <v>429</v>
      </c>
      <c r="B361" s="165">
        <f>SUM(B362:B366)</f>
        <v>770</v>
      </c>
      <c r="C361" s="166">
        <v>1509</v>
      </c>
      <c r="D361" s="167">
        <f t="shared" si="9"/>
        <v>195.97</v>
      </c>
      <c r="E361" s="168">
        <v>1.12</v>
      </c>
    </row>
    <row r="362" spans="1:5">
      <c r="A362" s="169" t="s">
        <v>430</v>
      </c>
      <c r="B362" s="165">
        <v>45</v>
      </c>
      <c r="C362" s="166">
        <v>77</v>
      </c>
      <c r="D362" s="167">
        <f t="shared" si="9"/>
        <v>171.11</v>
      </c>
      <c r="E362" s="168">
        <v>1.79</v>
      </c>
    </row>
    <row r="363" spans="1:5">
      <c r="A363" s="169" t="s">
        <v>431</v>
      </c>
      <c r="B363" s="165">
        <v>144</v>
      </c>
      <c r="C363" s="166">
        <v>152</v>
      </c>
      <c r="D363" s="167">
        <f t="shared" si="9"/>
        <v>105.56</v>
      </c>
      <c r="E363" s="168">
        <v>0.96</v>
      </c>
    </row>
    <row r="364" spans="1:5">
      <c r="A364" s="169" t="s">
        <v>432</v>
      </c>
      <c r="B364" s="165">
        <v>495</v>
      </c>
      <c r="C364" s="166">
        <v>1122</v>
      </c>
      <c r="D364" s="167">
        <f t="shared" si="9"/>
        <v>226.67</v>
      </c>
      <c r="E364" s="168">
        <v>1.05</v>
      </c>
    </row>
    <row r="365" spans="1:5">
      <c r="A365" s="169" t="s">
        <v>433</v>
      </c>
      <c r="B365" s="165">
        <v>32</v>
      </c>
      <c r="C365" s="166">
        <v>101</v>
      </c>
      <c r="D365" s="167">
        <f t="shared" si="9"/>
        <v>315.63</v>
      </c>
      <c r="E365" s="168">
        <v>1.49</v>
      </c>
    </row>
    <row r="366" spans="1:5">
      <c r="A366" s="169" t="s">
        <v>434</v>
      </c>
      <c r="B366" s="165">
        <v>54</v>
      </c>
      <c r="C366" s="166">
        <v>57</v>
      </c>
      <c r="D366" s="167">
        <f t="shared" si="9"/>
        <v>105.56</v>
      </c>
      <c r="E366" s="168">
        <v>4.38</v>
      </c>
    </row>
    <row r="367" spans="1:5">
      <c r="A367" s="164" t="s">
        <v>435</v>
      </c>
      <c r="B367" s="165">
        <f>SUM(B368:B374)</f>
        <v>3120</v>
      </c>
      <c r="C367" s="166">
        <v>5469</v>
      </c>
      <c r="D367" s="167">
        <f t="shared" si="9"/>
        <v>175.29</v>
      </c>
      <c r="E367" s="168">
        <v>1.27</v>
      </c>
    </row>
    <row r="368" spans="1:5">
      <c r="A368" s="169" t="s">
        <v>436</v>
      </c>
      <c r="B368" s="165">
        <v>60</v>
      </c>
      <c r="C368" s="166">
        <v>60</v>
      </c>
      <c r="D368" s="167">
        <f t="shared" si="9"/>
        <v>100</v>
      </c>
      <c r="E368" s="168">
        <v>1</v>
      </c>
    </row>
    <row r="369" spans="1:5">
      <c r="A369" s="169" t="s">
        <v>437</v>
      </c>
      <c r="B369" s="165">
        <v>60</v>
      </c>
      <c r="C369" s="166">
        <v>60</v>
      </c>
      <c r="D369" s="167">
        <f t="shared" si="9"/>
        <v>100</v>
      </c>
      <c r="E369" s="168">
        <v>1</v>
      </c>
    </row>
    <row r="370" spans="1:5">
      <c r="A370" s="169" t="s">
        <v>438</v>
      </c>
      <c r="B370" s="165">
        <v>21</v>
      </c>
      <c r="C370" s="166">
        <v>42</v>
      </c>
      <c r="D370" s="167">
        <f t="shared" si="9"/>
        <v>200</v>
      </c>
      <c r="E370" s="168">
        <v>0.95</v>
      </c>
    </row>
    <row r="371" spans="1:5">
      <c r="A371" s="169" t="s">
        <v>439</v>
      </c>
      <c r="B371" s="165">
        <v>580</v>
      </c>
      <c r="C371" s="166">
        <v>1687</v>
      </c>
      <c r="D371" s="167">
        <f t="shared" si="9"/>
        <v>290.86</v>
      </c>
      <c r="E371" s="168">
        <v>1.21</v>
      </c>
    </row>
    <row r="372" spans="1:5">
      <c r="A372" s="169" t="s">
        <v>440</v>
      </c>
      <c r="B372" s="165">
        <v>2180</v>
      </c>
      <c r="C372" s="166">
        <v>3347</v>
      </c>
      <c r="D372" s="167">
        <f t="shared" si="9"/>
        <v>153.53</v>
      </c>
      <c r="E372" s="168">
        <v>1.3</v>
      </c>
    </row>
    <row r="373" spans="1:5">
      <c r="A373" s="169" t="s">
        <v>441</v>
      </c>
      <c r="B373" s="165">
        <v>154</v>
      </c>
      <c r="C373" s="166">
        <v>208</v>
      </c>
      <c r="D373" s="167">
        <f t="shared" si="9"/>
        <v>135.06</v>
      </c>
      <c r="E373" s="168">
        <v>1.59</v>
      </c>
    </row>
    <row r="374" spans="1:5">
      <c r="A374" s="169" t="s">
        <v>442</v>
      </c>
      <c r="B374" s="165">
        <v>65</v>
      </c>
      <c r="C374" s="166">
        <v>65</v>
      </c>
      <c r="D374" s="167">
        <f t="shared" si="9"/>
        <v>100</v>
      </c>
      <c r="E374" s="168">
        <v>1.14</v>
      </c>
    </row>
    <row r="375" spans="1:5">
      <c r="A375" s="164" t="s">
        <v>443</v>
      </c>
      <c r="B375" s="165">
        <f>B376</f>
        <v>0</v>
      </c>
      <c r="C375" s="166">
        <v>33</v>
      </c>
      <c r="D375" s="167"/>
      <c r="E375" s="168">
        <v>33</v>
      </c>
    </row>
    <row r="376" spans="1:5">
      <c r="A376" s="169" t="s">
        <v>444</v>
      </c>
      <c r="B376" s="165"/>
      <c r="C376" s="166">
        <v>33</v>
      </c>
      <c r="D376" s="167"/>
      <c r="E376" s="168">
        <v>33</v>
      </c>
    </row>
    <row r="377" spans="1:5">
      <c r="A377" s="164" t="s">
        <v>445</v>
      </c>
      <c r="B377" s="165">
        <f>SUM(B378:B380)</f>
        <v>717</v>
      </c>
      <c r="C377" s="166">
        <v>1232</v>
      </c>
      <c r="D377" s="167">
        <f t="shared" si="9"/>
        <v>171.83</v>
      </c>
      <c r="E377" s="168">
        <v>0.97</v>
      </c>
    </row>
    <row r="378" spans="1:5">
      <c r="A378" s="169" t="s">
        <v>446</v>
      </c>
      <c r="B378" s="165">
        <v>274</v>
      </c>
      <c r="C378" s="166">
        <v>288</v>
      </c>
      <c r="D378" s="167">
        <f t="shared" si="9"/>
        <v>105.11</v>
      </c>
      <c r="E378" s="168">
        <v>1</v>
      </c>
    </row>
    <row r="379" spans="1:5">
      <c r="A379" s="169" t="s">
        <v>447</v>
      </c>
      <c r="B379" s="165">
        <v>54</v>
      </c>
      <c r="C379" s="166">
        <v>541</v>
      </c>
      <c r="D379" s="167">
        <f t="shared" si="9"/>
        <v>1001.85</v>
      </c>
      <c r="E379" s="168">
        <v>0.71</v>
      </c>
    </row>
    <row r="380" spans="1:5">
      <c r="A380" s="169" t="s">
        <v>448</v>
      </c>
      <c r="B380" s="165">
        <v>389</v>
      </c>
      <c r="C380" s="166">
        <v>403</v>
      </c>
      <c r="D380" s="167">
        <f t="shared" si="9"/>
        <v>103.6</v>
      </c>
      <c r="E380" s="168">
        <v>1.86</v>
      </c>
    </row>
    <row r="381" spans="1:5">
      <c r="A381" s="164" t="s">
        <v>449</v>
      </c>
      <c r="B381" s="165">
        <f>SUM(B382:B388)</f>
        <v>455</v>
      </c>
      <c r="C381" s="166">
        <v>416</v>
      </c>
      <c r="D381" s="167">
        <f t="shared" si="9"/>
        <v>91.43</v>
      </c>
      <c r="E381" s="168">
        <v>0.3</v>
      </c>
    </row>
    <row r="382" spans="1:5">
      <c r="A382" s="169" t="s">
        <v>150</v>
      </c>
      <c r="B382" s="165">
        <v>65</v>
      </c>
      <c r="C382" s="166">
        <v>72</v>
      </c>
      <c r="D382" s="167">
        <f t="shared" si="9"/>
        <v>110.77</v>
      </c>
      <c r="E382" s="168">
        <v>0.19</v>
      </c>
    </row>
    <row r="383" spans="1:5">
      <c r="A383" s="169" t="s">
        <v>151</v>
      </c>
      <c r="B383" s="165"/>
      <c r="C383" s="166">
        <v>15</v>
      </c>
      <c r="D383" s="167"/>
      <c r="E383" s="168">
        <v>0.13</v>
      </c>
    </row>
    <row r="384" spans="1:5">
      <c r="A384" s="169" t="s">
        <v>450</v>
      </c>
      <c r="B384" s="165">
        <v>20</v>
      </c>
      <c r="C384" s="166">
        <v>20</v>
      </c>
      <c r="D384" s="167">
        <f t="shared" si="9"/>
        <v>100</v>
      </c>
      <c r="E384" s="168"/>
    </row>
    <row r="385" spans="1:5">
      <c r="A385" s="169" t="s">
        <v>451</v>
      </c>
      <c r="B385" s="165">
        <v>20</v>
      </c>
      <c r="C385" s="166">
        <v>20</v>
      </c>
      <c r="D385" s="167">
        <f t="shared" si="9"/>
        <v>100</v>
      </c>
      <c r="E385" s="168">
        <v>5</v>
      </c>
    </row>
    <row r="386" spans="1:5">
      <c r="A386" s="169" t="s">
        <v>452</v>
      </c>
      <c r="B386" s="165">
        <v>20</v>
      </c>
      <c r="C386" s="166">
        <v>20</v>
      </c>
      <c r="D386" s="167">
        <f t="shared" si="9"/>
        <v>100</v>
      </c>
      <c r="E386" s="168">
        <v>1</v>
      </c>
    </row>
    <row r="387" spans="1:5">
      <c r="A387" s="169" t="s">
        <v>453</v>
      </c>
      <c r="B387" s="165">
        <v>270</v>
      </c>
      <c r="C387" s="166">
        <v>218</v>
      </c>
      <c r="D387" s="167">
        <f t="shared" si="9"/>
        <v>80.74</v>
      </c>
      <c r="E387" s="168">
        <v>1.06</v>
      </c>
    </row>
    <row r="388" spans="1:5">
      <c r="A388" s="169" t="s">
        <v>454</v>
      </c>
      <c r="B388" s="165">
        <v>60</v>
      </c>
      <c r="C388" s="166">
        <v>51</v>
      </c>
      <c r="D388" s="167">
        <f t="shared" si="9"/>
        <v>85</v>
      </c>
      <c r="E388" s="168">
        <v>0.07</v>
      </c>
    </row>
    <row r="389" spans="1:5">
      <c r="A389" s="164" t="s">
        <v>455</v>
      </c>
      <c r="B389" s="165">
        <f>SUM(B390)</f>
        <v>51</v>
      </c>
      <c r="C389" s="166">
        <v>207</v>
      </c>
      <c r="D389" s="167">
        <f t="shared" si="9"/>
        <v>405.88</v>
      </c>
      <c r="E389" s="168">
        <v>4.31</v>
      </c>
    </row>
    <row r="390" spans="1:5">
      <c r="A390" s="169" t="s">
        <v>456</v>
      </c>
      <c r="B390" s="165">
        <v>51</v>
      </c>
      <c r="C390" s="166">
        <v>207</v>
      </c>
      <c r="D390" s="167">
        <f t="shared" si="9"/>
        <v>405.88</v>
      </c>
      <c r="E390" s="168">
        <v>4.31</v>
      </c>
    </row>
    <row r="391" spans="1:5">
      <c r="A391" s="164" t="s">
        <v>457</v>
      </c>
      <c r="B391" s="165">
        <f>B392+B397+B399+B403+B408+B406</f>
        <v>2658</v>
      </c>
      <c r="C391" s="166">
        <v>3615</v>
      </c>
      <c r="D391" s="167">
        <f t="shared" si="9"/>
        <v>136</v>
      </c>
      <c r="E391" s="168">
        <v>0.64</v>
      </c>
    </row>
    <row r="392" spans="1:5">
      <c r="A392" s="164" t="s">
        <v>458</v>
      </c>
      <c r="B392" s="165">
        <f>SUM(B393:B396)</f>
        <v>442</v>
      </c>
      <c r="C392" s="166">
        <v>549</v>
      </c>
      <c r="D392" s="167">
        <f t="shared" si="9"/>
        <v>124.21</v>
      </c>
      <c r="E392" s="168">
        <v>1.14</v>
      </c>
    </row>
    <row r="393" spans="1:5">
      <c r="A393" s="169" t="s">
        <v>150</v>
      </c>
      <c r="B393" s="165">
        <v>381</v>
      </c>
      <c r="C393" s="166">
        <v>488</v>
      </c>
      <c r="D393" s="167">
        <f t="shared" si="9"/>
        <v>128.08</v>
      </c>
      <c r="E393" s="168">
        <v>1.14</v>
      </c>
    </row>
    <row r="394" spans="1:5">
      <c r="A394" s="169" t="s">
        <v>151</v>
      </c>
      <c r="B394" s="165">
        <v>25</v>
      </c>
      <c r="C394" s="166">
        <v>25</v>
      </c>
      <c r="D394" s="167">
        <f t="shared" si="9"/>
        <v>100</v>
      </c>
      <c r="E394" s="168">
        <v>1.19</v>
      </c>
    </row>
    <row r="395" spans="1:5">
      <c r="A395" s="169" t="s">
        <v>459</v>
      </c>
      <c r="B395" s="165">
        <v>23</v>
      </c>
      <c r="C395" s="166">
        <v>23</v>
      </c>
      <c r="D395" s="167">
        <f t="shared" si="9"/>
        <v>100</v>
      </c>
      <c r="E395" s="168">
        <v>1.35</v>
      </c>
    </row>
    <row r="396" spans="1:5">
      <c r="A396" s="169" t="s">
        <v>460</v>
      </c>
      <c r="B396" s="165">
        <v>13</v>
      </c>
      <c r="C396" s="166">
        <v>13</v>
      </c>
      <c r="D396" s="167">
        <f t="shared" si="9"/>
        <v>100</v>
      </c>
      <c r="E396" s="168">
        <v>1</v>
      </c>
    </row>
    <row r="397" spans="1:5">
      <c r="A397" s="164" t="s">
        <v>461</v>
      </c>
      <c r="B397" s="165">
        <f>B398</f>
        <v>81</v>
      </c>
      <c r="C397" s="166">
        <v>55</v>
      </c>
      <c r="D397" s="167">
        <f t="shared" ref="D397:D460" si="10">C397/B397*100</f>
        <v>67.9</v>
      </c>
      <c r="E397" s="168">
        <v>0.37</v>
      </c>
    </row>
    <row r="398" spans="1:5">
      <c r="A398" s="169" t="s">
        <v>462</v>
      </c>
      <c r="B398" s="165">
        <v>81</v>
      </c>
      <c r="C398" s="166">
        <v>55</v>
      </c>
      <c r="D398" s="167">
        <f t="shared" si="10"/>
        <v>67.9</v>
      </c>
      <c r="E398" s="168">
        <v>0.37</v>
      </c>
    </row>
    <row r="399" spans="1:5">
      <c r="A399" s="164" t="s">
        <v>463</v>
      </c>
      <c r="B399" s="165">
        <f>SUM(B400:B402)</f>
        <v>113</v>
      </c>
      <c r="C399" s="166">
        <v>86</v>
      </c>
      <c r="D399" s="167">
        <f t="shared" si="10"/>
        <v>76.11</v>
      </c>
      <c r="E399" s="168">
        <v>0.03</v>
      </c>
    </row>
    <row r="400" spans="1:5">
      <c r="A400" s="169" t="s">
        <v>464</v>
      </c>
      <c r="B400" s="165">
        <v>103</v>
      </c>
      <c r="C400" s="166">
        <v>100</v>
      </c>
      <c r="D400" s="167">
        <f t="shared" si="10"/>
        <v>97.09</v>
      </c>
      <c r="E400" s="168"/>
    </row>
    <row r="401" spans="1:5">
      <c r="A401" s="169" t="s">
        <v>465</v>
      </c>
      <c r="B401" s="165">
        <v>10</v>
      </c>
      <c r="C401" s="166">
        <v>-21</v>
      </c>
      <c r="D401" s="167">
        <f t="shared" si="10"/>
        <v>-210</v>
      </c>
      <c r="E401" s="168">
        <v>-0.01</v>
      </c>
    </row>
    <row r="402" spans="1:5">
      <c r="A402" s="169" t="s">
        <v>466</v>
      </c>
      <c r="B402" s="165"/>
      <c r="C402" s="166">
        <v>7</v>
      </c>
      <c r="D402" s="167"/>
      <c r="E402" s="168"/>
    </row>
    <row r="403" spans="1:5">
      <c r="A403" s="164" t="s">
        <v>467</v>
      </c>
      <c r="B403" s="165">
        <f>B405+B404</f>
        <v>365</v>
      </c>
      <c r="C403" s="166">
        <v>312</v>
      </c>
      <c r="D403" s="167">
        <f t="shared" si="10"/>
        <v>85.48</v>
      </c>
      <c r="E403" s="168">
        <v>4.22</v>
      </c>
    </row>
    <row r="404" spans="1:5">
      <c r="A404" s="169" t="s">
        <v>468</v>
      </c>
      <c r="B404" s="165">
        <v>325</v>
      </c>
      <c r="C404" s="166">
        <v>312</v>
      </c>
      <c r="D404" s="167">
        <f t="shared" si="10"/>
        <v>96</v>
      </c>
      <c r="E404" s="168">
        <v>5.67</v>
      </c>
    </row>
    <row r="405" spans="1:5">
      <c r="A405" s="169" t="s">
        <v>469</v>
      </c>
      <c r="B405" s="165">
        <v>40</v>
      </c>
      <c r="C405" s="170"/>
      <c r="D405" s="167">
        <f t="shared" si="10"/>
        <v>0</v>
      </c>
      <c r="E405" s="168">
        <v>0</v>
      </c>
    </row>
    <row r="406" spans="1:5">
      <c r="A406" s="164" t="s">
        <v>470</v>
      </c>
      <c r="B406" s="165">
        <f>B407</f>
        <v>0</v>
      </c>
      <c r="C406" s="166">
        <v>146</v>
      </c>
      <c r="D406" s="167"/>
      <c r="E406" s="168">
        <v>1.22</v>
      </c>
    </row>
    <row r="407" spans="1:5">
      <c r="A407" s="169" t="s">
        <v>471</v>
      </c>
      <c r="B407" s="165"/>
      <c r="C407" s="166">
        <v>146</v>
      </c>
      <c r="D407" s="167"/>
      <c r="E407" s="168">
        <v>1.22</v>
      </c>
    </row>
    <row r="408" spans="1:5">
      <c r="A408" s="164" t="s">
        <v>472</v>
      </c>
      <c r="B408" s="165">
        <f>SUM(B409:B411)</f>
        <v>1657</v>
      </c>
      <c r="C408" s="166">
        <v>2467</v>
      </c>
      <c r="D408" s="167">
        <f t="shared" si="10"/>
        <v>148.88</v>
      </c>
      <c r="E408" s="168">
        <v>1.37</v>
      </c>
    </row>
    <row r="409" spans="1:5">
      <c r="A409" s="169" t="s">
        <v>473</v>
      </c>
      <c r="B409" s="165">
        <v>347</v>
      </c>
      <c r="C409" s="166">
        <v>363</v>
      </c>
      <c r="D409" s="167">
        <f t="shared" si="10"/>
        <v>104.61</v>
      </c>
      <c r="E409" s="168">
        <v>0.98</v>
      </c>
    </row>
    <row r="410" spans="1:5">
      <c r="A410" s="169" t="s">
        <v>474</v>
      </c>
      <c r="B410" s="165">
        <v>10</v>
      </c>
      <c r="C410" s="166">
        <v>1</v>
      </c>
      <c r="D410" s="167">
        <f t="shared" si="10"/>
        <v>10</v>
      </c>
      <c r="E410" s="168">
        <v>0.1</v>
      </c>
    </row>
    <row r="411" spans="1:5">
      <c r="A411" s="169" t="s">
        <v>475</v>
      </c>
      <c r="B411" s="165">
        <v>1300</v>
      </c>
      <c r="C411" s="166">
        <v>2103</v>
      </c>
      <c r="D411" s="167">
        <f t="shared" si="10"/>
        <v>161.77</v>
      </c>
      <c r="E411" s="168">
        <v>1.48</v>
      </c>
    </row>
    <row r="412" spans="1:5">
      <c r="A412" s="164" t="s">
        <v>476</v>
      </c>
      <c r="B412" s="165">
        <f>B413+B419+B421+B423+B425+B427</f>
        <v>49313</v>
      </c>
      <c r="C412" s="166">
        <v>28566</v>
      </c>
      <c r="D412" s="167">
        <f t="shared" si="10"/>
        <v>57.93</v>
      </c>
      <c r="E412" s="168">
        <v>0.88</v>
      </c>
    </row>
    <row r="413" spans="1:5">
      <c r="A413" s="164" t="s">
        <v>477</v>
      </c>
      <c r="B413" s="165">
        <f>SUM(B414:B418)</f>
        <v>2814</v>
      </c>
      <c r="C413" s="166">
        <v>3146</v>
      </c>
      <c r="D413" s="167">
        <f t="shared" si="10"/>
        <v>111.8</v>
      </c>
      <c r="E413" s="168">
        <v>0.93</v>
      </c>
    </row>
    <row r="414" spans="1:5">
      <c r="A414" s="169" t="s">
        <v>150</v>
      </c>
      <c r="B414" s="165">
        <v>1022</v>
      </c>
      <c r="C414" s="166">
        <v>1199</v>
      </c>
      <c r="D414" s="167">
        <f t="shared" si="10"/>
        <v>117.32</v>
      </c>
      <c r="E414" s="168">
        <v>0.69</v>
      </c>
    </row>
    <row r="415" spans="1:5">
      <c r="A415" s="169" t="s">
        <v>478</v>
      </c>
      <c r="B415" s="165">
        <v>1475</v>
      </c>
      <c r="C415" s="166">
        <v>1514</v>
      </c>
      <c r="D415" s="167">
        <f t="shared" si="10"/>
        <v>102.64</v>
      </c>
      <c r="E415" s="168">
        <v>1.73</v>
      </c>
    </row>
    <row r="416" spans="1:5">
      <c r="A416" s="169" t="s">
        <v>479</v>
      </c>
      <c r="B416" s="165">
        <v>100</v>
      </c>
      <c r="C416" s="166">
        <v>100</v>
      </c>
      <c r="D416" s="167">
        <f t="shared" si="10"/>
        <v>100</v>
      </c>
      <c r="E416" s="168">
        <v>1</v>
      </c>
    </row>
    <row r="417" spans="1:5">
      <c r="A417" s="169" t="s">
        <v>480</v>
      </c>
      <c r="B417" s="165">
        <v>57</v>
      </c>
      <c r="C417" s="166">
        <v>46</v>
      </c>
      <c r="D417" s="167">
        <f t="shared" si="10"/>
        <v>80.7</v>
      </c>
      <c r="E417" s="168">
        <v>4.6</v>
      </c>
    </row>
    <row r="418" spans="1:5">
      <c r="A418" s="169" t="s">
        <v>481</v>
      </c>
      <c r="B418" s="165">
        <v>160</v>
      </c>
      <c r="C418" s="166">
        <v>287</v>
      </c>
      <c r="D418" s="167">
        <f t="shared" si="10"/>
        <v>179.38</v>
      </c>
      <c r="E418" s="168">
        <v>0.44</v>
      </c>
    </row>
    <row r="419" spans="1:5">
      <c r="A419" s="164" t="s">
        <v>482</v>
      </c>
      <c r="B419" s="165">
        <f t="shared" ref="B419:B423" si="11">B420</f>
        <v>732</v>
      </c>
      <c r="C419" s="166">
        <v>925</v>
      </c>
      <c r="D419" s="167">
        <f t="shared" si="10"/>
        <v>126.37</v>
      </c>
      <c r="E419" s="168">
        <v>0.58</v>
      </c>
    </row>
    <row r="420" spans="1:5">
      <c r="A420" s="169" t="s">
        <v>483</v>
      </c>
      <c r="B420" s="165">
        <v>732</v>
      </c>
      <c r="C420" s="166">
        <v>925</v>
      </c>
      <c r="D420" s="167">
        <f t="shared" si="10"/>
        <v>126.37</v>
      </c>
      <c r="E420" s="168">
        <v>0.58</v>
      </c>
    </row>
    <row r="421" spans="1:5">
      <c r="A421" s="164" t="s">
        <v>484</v>
      </c>
      <c r="B421" s="165">
        <f t="shared" si="11"/>
        <v>34306</v>
      </c>
      <c r="C421" s="166">
        <v>13050</v>
      </c>
      <c r="D421" s="167">
        <f t="shared" si="10"/>
        <v>38.04</v>
      </c>
      <c r="E421" s="168">
        <v>0.88</v>
      </c>
    </row>
    <row r="422" spans="1:5">
      <c r="A422" s="169" t="s">
        <v>485</v>
      </c>
      <c r="B422" s="165">
        <v>34306</v>
      </c>
      <c r="C422" s="166">
        <v>13050</v>
      </c>
      <c r="D422" s="167">
        <f t="shared" si="10"/>
        <v>38.04</v>
      </c>
      <c r="E422" s="168">
        <v>0.88</v>
      </c>
    </row>
    <row r="423" spans="1:5">
      <c r="A423" s="164" t="s">
        <v>486</v>
      </c>
      <c r="B423" s="165">
        <f t="shared" si="11"/>
        <v>10156</v>
      </c>
      <c r="C423" s="166">
        <v>10817</v>
      </c>
      <c r="D423" s="167">
        <f t="shared" si="10"/>
        <v>106.51</v>
      </c>
      <c r="E423" s="168">
        <v>0.94</v>
      </c>
    </row>
    <row r="424" spans="1:5">
      <c r="A424" s="169" t="s">
        <v>487</v>
      </c>
      <c r="B424" s="165">
        <v>10156</v>
      </c>
      <c r="C424" s="166">
        <v>10817</v>
      </c>
      <c r="D424" s="167">
        <f t="shared" si="10"/>
        <v>106.51</v>
      </c>
      <c r="E424" s="168">
        <v>0.94</v>
      </c>
    </row>
    <row r="425" spans="1:5">
      <c r="A425" s="164" t="s">
        <v>488</v>
      </c>
      <c r="B425" s="165">
        <f>B426</f>
        <v>565</v>
      </c>
      <c r="C425" s="166">
        <v>592</v>
      </c>
      <c r="D425" s="167">
        <f t="shared" si="10"/>
        <v>104.78</v>
      </c>
      <c r="E425" s="168">
        <v>1.16</v>
      </c>
    </row>
    <row r="426" spans="1:5">
      <c r="A426" s="169" t="s">
        <v>489</v>
      </c>
      <c r="B426" s="165">
        <v>565</v>
      </c>
      <c r="C426" s="166">
        <v>592</v>
      </c>
      <c r="D426" s="167">
        <f t="shared" si="10"/>
        <v>104.78</v>
      </c>
      <c r="E426" s="168">
        <v>1.16</v>
      </c>
    </row>
    <row r="427" spans="1:5">
      <c r="A427" s="164" t="s">
        <v>490</v>
      </c>
      <c r="B427" s="165">
        <f>B428</f>
        <v>740</v>
      </c>
      <c r="C427" s="166">
        <v>36</v>
      </c>
      <c r="D427" s="167">
        <f t="shared" si="10"/>
        <v>4.86</v>
      </c>
      <c r="E427" s="168">
        <v>0.07</v>
      </c>
    </row>
    <row r="428" spans="1:5">
      <c r="A428" s="169" t="s">
        <v>491</v>
      </c>
      <c r="B428" s="165">
        <v>740</v>
      </c>
      <c r="C428" s="166">
        <v>36</v>
      </c>
      <c r="D428" s="167">
        <f t="shared" si="10"/>
        <v>4.86</v>
      </c>
      <c r="E428" s="168">
        <v>0.07</v>
      </c>
    </row>
    <row r="429" spans="1:5">
      <c r="A429" s="164" t="s">
        <v>492</v>
      </c>
      <c r="B429" s="165">
        <f>B430+B448+B465+B480+B482+B484+B486</f>
        <v>17459</v>
      </c>
      <c r="C429" s="166">
        <v>14777</v>
      </c>
      <c r="D429" s="167">
        <f t="shared" si="10"/>
        <v>84.64</v>
      </c>
      <c r="E429" s="168">
        <v>0.96</v>
      </c>
    </row>
    <row r="430" spans="1:5">
      <c r="A430" s="164" t="s">
        <v>493</v>
      </c>
      <c r="B430" s="165">
        <f>SUM(B431:B447)</f>
        <v>3904</v>
      </c>
      <c r="C430" s="166">
        <v>1578</v>
      </c>
      <c r="D430" s="167">
        <f t="shared" si="10"/>
        <v>40.42</v>
      </c>
      <c r="E430" s="168">
        <v>1.05</v>
      </c>
    </row>
    <row r="431" spans="1:5">
      <c r="A431" s="169" t="s">
        <v>150</v>
      </c>
      <c r="B431" s="165">
        <v>587</v>
      </c>
      <c r="C431" s="166">
        <v>715</v>
      </c>
      <c r="D431" s="167">
        <f t="shared" si="10"/>
        <v>121.81</v>
      </c>
      <c r="E431" s="168">
        <v>1.02</v>
      </c>
    </row>
    <row r="432" spans="1:5">
      <c r="A432" s="169" t="s">
        <v>151</v>
      </c>
      <c r="B432" s="165">
        <v>30</v>
      </c>
      <c r="C432" s="166">
        <v>33</v>
      </c>
      <c r="D432" s="167">
        <f t="shared" si="10"/>
        <v>110</v>
      </c>
      <c r="E432" s="168">
        <v>0.8</v>
      </c>
    </row>
    <row r="433" spans="1:5">
      <c r="A433" s="169" t="s">
        <v>155</v>
      </c>
      <c r="B433" s="165">
        <v>248</v>
      </c>
      <c r="C433" s="166">
        <v>237</v>
      </c>
      <c r="D433" s="167">
        <f t="shared" si="10"/>
        <v>95.56</v>
      </c>
      <c r="E433" s="168">
        <v>1.2</v>
      </c>
    </row>
    <row r="434" spans="1:5">
      <c r="A434" s="169" t="s">
        <v>494</v>
      </c>
      <c r="B434" s="165">
        <v>35</v>
      </c>
      <c r="C434" s="166">
        <v>5</v>
      </c>
      <c r="D434" s="167">
        <f t="shared" si="10"/>
        <v>14.29</v>
      </c>
      <c r="E434" s="168">
        <v>0.63</v>
      </c>
    </row>
    <row r="435" spans="1:5">
      <c r="A435" s="169" t="s">
        <v>495</v>
      </c>
      <c r="B435" s="165">
        <v>25</v>
      </c>
      <c r="C435" s="166">
        <v>19</v>
      </c>
      <c r="D435" s="167">
        <f t="shared" si="10"/>
        <v>76</v>
      </c>
      <c r="E435" s="168">
        <v>1.73</v>
      </c>
    </row>
    <row r="436" spans="1:5">
      <c r="A436" s="169" t="s">
        <v>496</v>
      </c>
      <c r="B436" s="165">
        <v>5</v>
      </c>
      <c r="C436" s="166">
        <v>48</v>
      </c>
      <c r="D436" s="167">
        <f t="shared" si="10"/>
        <v>960</v>
      </c>
      <c r="E436" s="168">
        <v>6.86</v>
      </c>
    </row>
    <row r="437" spans="1:5">
      <c r="A437" s="169" t="s">
        <v>497</v>
      </c>
      <c r="B437" s="165">
        <v>36</v>
      </c>
      <c r="C437" s="166">
        <v>33</v>
      </c>
      <c r="D437" s="167">
        <f t="shared" si="10"/>
        <v>91.67</v>
      </c>
      <c r="E437" s="168">
        <v>3.3</v>
      </c>
    </row>
    <row r="438" spans="1:5">
      <c r="A438" s="169" t="s">
        <v>498</v>
      </c>
      <c r="B438" s="165">
        <v>13</v>
      </c>
      <c r="C438" s="166">
        <v>13</v>
      </c>
      <c r="D438" s="167">
        <f t="shared" si="10"/>
        <v>100</v>
      </c>
      <c r="E438" s="168">
        <v>0.25</v>
      </c>
    </row>
    <row r="439" spans="1:5">
      <c r="A439" s="169" t="s">
        <v>499</v>
      </c>
      <c r="B439" s="165">
        <v>100</v>
      </c>
      <c r="C439" s="166">
        <v>0</v>
      </c>
      <c r="D439" s="167">
        <f t="shared" si="10"/>
        <v>0</v>
      </c>
      <c r="E439" s="168"/>
    </row>
    <row r="440" spans="1:5">
      <c r="A440" s="169" t="s">
        <v>500</v>
      </c>
      <c r="B440" s="165">
        <v>2</v>
      </c>
      <c r="C440" s="166">
        <v>2</v>
      </c>
      <c r="D440" s="167">
        <f t="shared" si="10"/>
        <v>100</v>
      </c>
      <c r="E440" s="168"/>
    </row>
    <row r="441" spans="1:5">
      <c r="A441" s="169" t="s">
        <v>501</v>
      </c>
      <c r="B441" s="165">
        <v>30</v>
      </c>
      <c r="C441" s="166">
        <v>217</v>
      </c>
      <c r="D441" s="167">
        <f t="shared" si="10"/>
        <v>723.33</v>
      </c>
      <c r="E441" s="168">
        <v>21.7</v>
      </c>
    </row>
    <row r="442" spans="1:5">
      <c r="A442" s="169" t="s">
        <v>502</v>
      </c>
      <c r="B442" s="165">
        <v>8</v>
      </c>
      <c r="C442" s="166">
        <v>28</v>
      </c>
      <c r="D442" s="167">
        <f t="shared" si="10"/>
        <v>350</v>
      </c>
      <c r="E442" s="168"/>
    </row>
    <row r="443" spans="1:5">
      <c r="A443" s="169" t="s">
        <v>503</v>
      </c>
      <c r="B443" s="165"/>
      <c r="C443" s="166">
        <v>48</v>
      </c>
      <c r="D443" s="167"/>
      <c r="E443" s="168">
        <v>0.19</v>
      </c>
    </row>
    <row r="444" spans="1:5">
      <c r="A444" s="169" t="s">
        <v>504</v>
      </c>
      <c r="B444" s="165">
        <v>2600</v>
      </c>
      <c r="C444" s="166">
        <v>0</v>
      </c>
      <c r="D444" s="167">
        <f t="shared" si="10"/>
        <v>0</v>
      </c>
      <c r="E444" s="168"/>
    </row>
    <row r="445" spans="1:5">
      <c r="A445" s="169" t="s">
        <v>505</v>
      </c>
      <c r="B445" s="165">
        <v>10</v>
      </c>
      <c r="C445" s="166">
        <v>0</v>
      </c>
      <c r="D445" s="167">
        <f t="shared" si="10"/>
        <v>0</v>
      </c>
      <c r="E445" s="168">
        <v>0</v>
      </c>
    </row>
    <row r="446" spans="1:5">
      <c r="A446" s="169" t="s">
        <v>506</v>
      </c>
      <c r="B446" s="165"/>
      <c r="C446" s="170">
        <v>75</v>
      </c>
      <c r="D446" s="167"/>
      <c r="E446" s="168">
        <v>3</v>
      </c>
    </row>
    <row r="447" spans="1:5">
      <c r="A447" s="169" t="s">
        <v>507</v>
      </c>
      <c r="B447" s="165">
        <v>175</v>
      </c>
      <c r="C447" s="170">
        <v>105</v>
      </c>
      <c r="D447" s="167">
        <f t="shared" si="10"/>
        <v>60</v>
      </c>
      <c r="E447" s="168">
        <v>0.73</v>
      </c>
    </row>
    <row r="448" spans="1:5">
      <c r="A448" s="164" t="s">
        <v>508</v>
      </c>
      <c r="B448" s="165">
        <f>SUM(B449:B464)</f>
        <v>2829</v>
      </c>
      <c r="C448" s="170">
        <v>647</v>
      </c>
      <c r="D448" s="167">
        <f t="shared" si="10"/>
        <v>22.87</v>
      </c>
      <c r="E448" s="168">
        <v>0.63</v>
      </c>
    </row>
    <row r="449" spans="1:5">
      <c r="A449" s="169" t="s">
        <v>150</v>
      </c>
      <c r="B449" s="165">
        <v>138</v>
      </c>
      <c r="C449" s="166">
        <v>150</v>
      </c>
      <c r="D449" s="167">
        <f t="shared" si="10"/>
        <v>108.7</v>
      </c>
      <c r="E449" s="168">
        <v>1.08</v>
      </c>
    </row>
    <row r="450" spans="1:5">
      <c r="A450" s="169" t="s">
        <v>151</v>
      </c>
      <c r="B450" s="165">
        <v>10</v>
      </c>
      <c r="C450" s="166">
        <v>10</v>
      </c>
      <c r="D450" s="167">
        <f t="shared" si="10"/>
        <v>100</v>
      </c>
      <c r="E450" s="168">
        <v>1</v>
      </c>
    </row>
    <row r="451" spans="1:5">
      <c r="A451" s="169" t="s">
        <v>509</v>
      </c>
      <c r="B451" s="165">
        <v>201</v>
      </c>
      <c r="C451" s="166">
        <v>210</v>
      </c>
      <c r="D451" s="167">
        <f t="shared" si="10"/>
        <v>104.48</v>
      </c>
      <c r="E451" s="168">
        <v>1.11</v>
      </c>
    </row>
    <row r="452" spans="1:5">
      <c r="A452" s="169" t="s">
        <v>510</v>
      </c>
      <c r="B452" s="165">
        <v>950</v>
      </c>
      <c r="C452" s="166">
        <v>120</v>
      </c>
      <c r="D452" s="167">
        <f t="shared" si="10"/>
        <v>12.63</v>
      </c>
      <c r="E452" s="168">
        <v>1.46</v>
      </c>
    </row>
    <row r="453" spans="1:5">
      <c r="A453" s="169" t="s">
        <v>511</v>
      </c>
      <c r="B453" s="165">
        <v>4</v>
      </c>
      <c r="C453" s="166">
        <v>4</v>
      </c>
      <c r="D453" s="167">
        <f t="shared" si="10"/>
        <v>100</v>
      </c>
      <c r="E453" s="168">
        <v>1</v>
      </c>
    </row>
    <row r="454" spans="1:5">
      <c r="A454" s="169" t="s">
        <v>512</v>
      </c>
      <c r="B454" s="165">
        <v>959</v>
      </c>
      <c r="C454" s="166">
        <v>77</v>
      </c>
      <c r="D454" s="167">
        <f t="shared" si="10"/>
        <v>8.03</v>
      </c>
      <c r="E454" s="168">
        <v>7.7</v>
      </c>
    </row>
    <row r="455" spans="1:5">
      <c r="A455" s="169" t="s">
        <v>513</v>
      </c>
      <c r="B455" s="165">
        <v>4</v>
      </c>
      <c r="C455" s="166">
        <v>4</v>
      </c>
      <c r="D455" s="167">
        <f t="shared" si="10"/>
        <v>100</v>
      </c>
      <c r="E455" s="168">
        <v>4</v>
      </c>
    </row>
    <row r="456" spans="1:5">
      <c r="A456" s="169" t="s">
        <v>514</v>
      </c>
      <c r="B456" s="165"/>
      <c r="C456" s="166">
        <v>3</v>
      </c>
      <c r="D456" s="167"/>
      <c r="E456" s="168">
        <v>0.6</v>
      </c>
    </row>
    <row r="457" spans="1:5">
      <c r="A457" s="169" t="s">
        <v>515</v>
      </c>
      <c r="B457" s="165">
        <v>30</v>
      </c>
      <c r="C457" s="166">
        <v>2</v>
      </c>
      <c r="D457" s="167">
        <f t="shared" si="10"/>
        <v>6.67</v>
      </c>
      <c r="E457" s="168"/>
    </row>
    <row r="458" spans="1:5">
      <c r="A458" s="171" t="s">
        <v>516</v>
      </c>
      <c r="B458" s="165"/>
      <c r="C458" s="166"/>
      <c r="D458" s="167"/>
      <c r="E458" s="168">
        <v>0</v>
      </c>
    </row>
    <row r="459" spans="1:5">
      <c r="A459" s="169" t="s">
        <v>517</v>
      </c>
      <c r="B459" s="165">
        <v>40</v>
      </c>
      <c r="C459" s="166">
        <v>10</v>
      </c>
      <c r="D459" s="167">
        <f t="shared" ref="D459:D473" si="12">C459/B459*100</f>
        <v>25</v>
      </c>
      <c r="E459" s="168">
        <v>0.77</v>
      </c>
    </row>
    <row r="460" spans="1:5">
      <c r="A460" s="169" t="s">
        <v>518</v>
      </c>
      <c r="B460" s="165">
        <v>4</v>
      </c>
      <c r="C460" s="166">
        <v>4</v>
      </c>
      <c r="D460" s="167">
        <f t="shared" si="12"/>
        <v>100</v>
      </c>
      <c r="E460" s="168">
        <v>1</v>
      </c>
    </row>
    <row r="461" spans="1:5">
      <c r="A461" s="169" t="s">
        <v>519</v>
      </c>
      <c r="B461" s="165">
        <v>9</v>
      </c>
      <c r="C461" s="166">
        <v>9</v>
      </c>
      <c r="D461" s="167">
        <f t="shared" si="12"/>
        <v>100</v>
      </c>
      <c r="E461" s="168">
        <v>1</v>
      </c>
    </row>
    <row r="462" spans="1:5">
      <c r="A462" s="169" t="s">
        <v>520</v>
      </c>
      <c r="B462" s="165">
        <v>5</v>
      </c>
      <c r="C462" s="166">
        <v>5</v>
      </c>
      <c r="D462" s="167">
        <f t="shared" si="12"/>
        <v>100</v>
      </c>
      <c r="E462" s="168">
        <v>1.25</v>
      </c>
    </row>
    <row r="463" spans="1:5">
      <c r="A463" s="169" t="s">
        <v>521</v>
      </c>
      <c r="B463" s="165">
        <v>5</v>
      </c>
      <c r="C463" s="166">
        <v>5</v>
      </c>
      <c r="D463" s="167">
        <f t="shared" si="12"/>
        <v>100</v>
      </c>
      <c r="E463" s="168"/>
    </row>
    <row r="464" spans="1:5">
      <c r="A464" s="169" t="s">
        <v>522</v>
      </c>
      <c r="B464" s="165">
        <v>470</v>
      </c>
      <c r="C464" s="166">
        <v>34</v>
      </c>
      <c r="D464" s="167">
        <f t="shared" si="12"/>
        <v>7.23</v>
      </c>
      <c r="E464" s="168">
        <v>0.06</v>
      </c>
    </row>
    <row r="465" spans="1:5">
      <c r="A465" s="164" t="s">
        <v>523</v>
      </c>
      <c r="B465" s="165">
        <f>SUM(B466:B478)</f>
        <v>10726</v>
      </c>
      <c r="C465" s="166">
        <v>11206</v>
      </c>
      <c r="D465" s="167">
        <f t="shared" si="12"/>
        <v>104.48</v>
      </c>
      <c r="E465" s="168">
        <v>0.87</v>
      </c>
    </row>
    <row r="466" spans="1:5">
      <c r="A466" s="169" t="s">
        <v>150</v>
      </c>
      <c r="B466" s="165">
        <v>103</v>
      </c>
      <c r="C466" s="166">
        <v>102</v>
      </c>
      <c r="D466" s="167">
        <f t="shared" si="12"/>
        <v>99.03</v>
      </c>
      <c r="E466" s="168">
        <v>25.5</v>
      </c>
    </row>
    <row r="467" spans="1:5">
      <c r="A467" s="169" t="s">
        <v>524</v>
      </c>
      <c r="B467" s="165">
        <v>82</v>
      </c>
      <c r="C467" s="166">
        <v>89</v>
      </c>
      <c r="D467" s="167">
        <f t="shared" si="12"/>
        <v>108.54</v>
      </c>
      <c r="E467" s="168">
        <v>0.79</v>
      </c>
    </row>
    <row r="468" spans="1:5">
      <c r="A468" s="169" t="s">
        <v>525</v>
      </c>
      <c r="B468" s="165">
        <v>7399</v>
      </c>
      <c r="C468" s="166">
        <v>9046</v>
      </c>
      <c r="D468" s="167">
        <f t="shared" si="12"/>
        <v>122.26</v>
      </c>
      <c r="E468" s="168">
        <v>0.79</v>
      </c>
    </row>
    <row r="469" spans="1:5">
      <c r="A469" s="169" t="s">
        <v>526</v>
      </c>
      <c r="B469" s="165">
        <v>1958</v>
      </c>
      <c r="C469" s="166">
        <v>798</v>
      </c>
      <c r="D469" s="167">
        <f t="shared" si="12"/>
        <v>40.76</v>
      </c>
      <c r="E469" s="168">
        <v>1.59</v>
      </c>
    </row>
    <row r="470" spans="1:5">
      <c r="A470" s="169" t="s">
        <v>527</v>
      </c>
      <c r="B470" s="165">
        <v>5</v>
      </c>
      <c r="C470" s="166">
        <v>5</v>
      </c>
      <c r="D470" s="167">
        <f t="shared" si="12"/>
        <v>100</v>
      </c>
      <c r="E470" s="168">
        <v>1.67</v>
      </c>
    </row>
    <row r="471" spans="1:5">
      <c r="A471" s="169" t="s">
        <v>528</v>
      </c>
      <c r="B471" s="165">
        <v>75</v>
      </c>
      <c r="C471" s="166">
        <v>75</v>
      </c>
      <c r="D471" s="167">
        <f t="shared" si="12"/>
        <v>100</v>
      </c>
      <c r="E471" s="168">
        <v>1.53</v>
      </c>
    </row>
    <row r="472" spans="1:5">
      <c r="A472" s="169" t="s">
        <v>529</v>
      </c>
      <c r="B472" s="165">
        <v>289</v>
      </c>
      <c r="C472" s="166">
        <v>410</v>
      </c>
      <c r="D472" s="167">
        <f t="shared" si="12"/>
        <v>141.87</v>
      </c>
      <c r="E472" s="168">
        <v>2.93</v>
      </c>
    </row>
    <row r="473" spans="1:5">
      <c r="A473" s="169" t="s">
        <v>530</v>
      </c>
      <c r="B473" s="165">
        <v>5</v>
      </c>
      <c r="C473" s="170">
        <v>0</v>
      </c>
      <c r="D473" s="167">
        <f t="shared" si="12"/>
        <v>0</v>
      </c>
      <c r="E473" s="168"/>
    </row>
    <row r="474" spans="1:5">
      <c r="A474" s="169" t="s">
        <v>531</v>
      </c>
      <c r="B474" s="165"/>
      <c r="C474" s="166">
        <v>2</v>
      </c>
      <c r="D474" s="167"/>
      <c r="E474" s="168">
        <v>0.06</v>
      </c>
    </row>
    <row r="475" spans="1:5">
      <c r="A475" s="169" t="s">
        <v>532</v>
      </c>
      <c r="B475" s="165"/>
      <c r="C475" s="166">
        <v>5</v>
      </c>
      <c r="D475" s="167"/>
      <c r="E475" s="168">
        <v>0.42</v>
      </c>
    </row>
    <row r="476" spans="1:5">
      <c r="A476" s="171" t="s">
        <v>533</v>
      </c>
      <c r="B476" s="165"/>
      <c r="C476" s="166"/>
      <c r="D476" s="167"/>
      <c r="E476" s="168">
        <v>0</v>
      </c>
    </row>
    <row r="477" spans="1:5">
      <c r="A477" s="169" t="s">
        <v>534</v>
      </c>
      <c r="B477" s="165">
        <v>210</v>
      </c>
      <c r="C477" s="166">
        <v>179</v>
      </c>
      <c r="D477" s="167">
        <f>C477/B477*100</f>
        <v>85.24</v>
      </c>
      <c r="E477" s="168">
        <v>0.66</v>
      </c>
    </row>
    <row r="478" spans="1:5">
      <c r="A478" s="169" t="s">
        <v>535</v>
      </c>
      <c r="B478" s="165">
        <v>600</v>
      </c>
      <c r="C478" s="166">
        <v>495</v>
      </c>
      <c r="D478" s="167">
        <f>C478/B478*100</f>
        <v>82.5</v>
      </c>
      <c r="E478" s="168">
        <v>1.6</v>
      </c>
    </row>
    <row r="479" spans="1:5">
      <c r="A479" s="171" t="s">
        <v>536</v>
      </c>
      <c r="B479" s="165"/>
      <c r="C479" s="166"/>
      <c r="D479" s="167"/>
      <c r="E479" s="168">
        <v>0</v>
      </c>
    </row>
    <row r="480" spans="1:5">
      <c r="A480" s="164" t="s">
        <v>537</v>
      </c>
      <c r="B480" s="165">
        <f t="shared" ref="B480:B484" si="13">B481</f>
        <v>0</v>
      </c>
      <c r="C480" s="170">
        <v>404</v>
      </c>
      <c r="D480" s="167"/>
      <c r="E480" s="168"/>
    </row>
    <row r="481" spans="1:5">
      <c r="A481" s="169" t="s">
        <v>538</v>
      </c>
      <c r="B481" s="165"/>
      <c r="C481" s="170">
        <v>404</v>
      </c>
      <c r="D481" s="167"/>
      <c r="E481" s="168"/>
    </row>
    <row r="482" spans="1:5">
      <c r="A482" s="164" t="s">
        <v>539</v>
      </c>
      <c r="B482" s="165">
        <f t="shared" si="13"/>
        <v>0</v>
      </c>
      <c r="C482" s="170">
        <v>10</v>
      </c>
      <c r="D482" s="167"/>
      <c r="E482" s="168"/>
    </row>
    <row r="483" spans="1:5">
      <c r="A483" s="169" t="s">
        <v>540</v>
      </c>
      <c r="B483" s="165"/>
      <c r="C483" s="170">
        <v>10</v>
      </c>
      <c r="D483" s="167"/>
      <c r="E483" s="168"/>
    </row>
    <row r="484" spans="1:5">
      <c r="A484" s="164" t="s">
        <v>541</v>
      </c>
      <c r="B484" s="165">
        <f t="shared" si="13"/>
        <v>0</v>
      </c>
      <c r="C484" s="170">
        <v>1</v>
      </c>
      <c r="D484" s="167"/>
      <c r="E484" s="168">
        <v>0.03</v>
      </c>
    </row>
    <row r="485" spans="1:5">
      <c r="A485" s="169" t="s">
        <v>542</v>
      </c>
      <c r="B485" s="165"/>
      <c r="C485" s="170">
        <v>1</v>
      </c>
      <c r="D485" s="167"/>
      <c r="E485" s="168">
        <v>0.03</v>
      </c>
    </row>
    <row r="486" spans="1:5">
      <c r="A486" s="164" t="s">
        <v>543</v>
      </c>
      <c r="B486" s="165">
        <f>B487</f>
        <v>0</v>
      </c>
      <c r="C486" s="170">
        <v>931</v>
      </c>
      <c r="D486" s="167"/>
      <c r="E486" s="168"/>
    </row>
    <row r="487" spans="1:5">
      <c r="A487" s="169" t="s">
        <v>544</v>
      </c>
      <c r="B487" s="165"/>
      <c r="C487" s="170">
        <v>931</v>
      </c>
      <c r="D487" s="167"/>
      <c r="E487" s="168"/>
    </row>
    <row r="488" spans="1:5">
      <c r="A488" s="164" t="s">
        <v>545</v>
      </c>
      <c r="B488" s="165">
        <f>B489+B500</f>
        <v>3052</v>
      </c>
      <c r="C488" s="166">
        <v>3212</v>
      </c>
      <c r="D488" s="167">
        <f t="shared" ref="D488:D496" si="14">C488/B488*100</f>
        <v>105.24</v>
      </c>
      <c r="E488" s="168">
        <v>2.86</v>
      </c>
    </row>
    <row r="489" spans="1:5">
      <c r="A489" s="164" t="s">
        <v>546</v>
      </c>
      <c r="B489" s="165">
        <f>SUM(B490:B496)</f>
        <v>3037</v>
      </c>
      <c r="C489" s="166">
        <v>3097</v>
      </c>
      <c r="D489" s="167">
        <f t="shared" si="14"/>
        <v>101.98</v>
      </c>
      <c r="E489" s="168">
        <v>3.61</v>
      </c>
    </row>
    <row r="490" spans="1:5">
      <c r="A490" s="169" t="s">
        <v>150</v>
      </c>
      <c r="B490" s="165">
        <v>441</v>
      </c>
      <c r="C490" s="166">
        <v>543</v>
      </c>
      <c r="D490" s="167">
        <f t="shared" si="14"/>
        <v>123.13</v>
      </c>
      <c r="E490" s="168">
        <v>1.06</v>
      </c>
    </row>
    <row r="491" spans="1:5">
      <c r="A491" s="169" t="s">
        <v>151</v>
      </c>
      <c r="B491" s="165">
        <v>10</v>
      </c>
      <c r="C491" s="166">
        <v>10</v>
      </c>
      <c r="D491" s="167">
        <f t="shared" si="14"/>
        <v>100</v>
      </c>
      <c r="E491" s="168">
        <v>0.13</v>
      </c>
    </row>
    <row r="492" spans="1:5">
      <c r="A492" s="169" t="s">
        <v>547</v>
      </c>
      <c r="B492" s="165">
        <v>85</v>
      </c>
      <c r="C492" s="166"/>
      <c r="D492" s="167">
        <f t="shared" si="14"/>
        <v>0</v>
      </c>
      <c r="E492" s="168"/>
    </row>
    <row r="493" spans="1:5">
      <c r="A493" s="169" t="s">
        <v>548</v>
      </c>
      <c r="B493" s="165">
        <v>194</v>
      </c>
      <c r="C493" s="166">
        <v>237</v>
      </c>
      <c r="D493" s="167">
        <f t="shared" si="14"/>
        <v>122.16</v>
      </c>
      <c r="E493" s="168">
        <v>2.96</v>
      </c>
    </row>
    <row r="494" spans="1:5">
      <c r="A494" s="169" t="s">
        <v>549</v>
      </c>
      <c r="B494" s="165">
        <v>2000</v>
      </c>
      <c r="C494" s="166">
        <v>2000</v>
      </c>
      <c r="D494" s="167">
        <f t="shared" si="14"/>
        <v>100</v>
      </c>
      <c r="E494" s="168"/>
    </row>
    <row r="495" spans="1:5">
      <c r="A495" s="169" t="s">
        <v>550</v>
      </c>
      <c r="B495" s="165">
        <v>10</v>
      </c>
      <c r="C495" s="166">
        <v>10</v>
      </c>
      <c r="D495" s="167">
        <f t="shared" si="14"/>
        <v>100</v>
      </c>
      <c r="E495" s="168">
        <v>0.83</v>
      </c>
    </row>
    <row r="496" spans="1:5">
      <c r="A496" s="169" t="s">
        <v>551</v>
      </c>
      <c r="B496" s="165">
        <v>297</v>
      </c>
      <c r="C496" s="166">
        <v>297</v>
      </c>
      <c r="D496" s="167">
        <f t="shared" si="14"/>
        <v>100</v>
      </c>
      <c r="E496" s="168">
        <v>1.72</v>
      </c>
    </row>
    <row r="497" ht="27" customHeight="1" spans="1:5">
      <c r="A497" s="164" t="s">
        <v>552</v>
      </c>
      <c r="B497" s="165"/>
      <c r="C497" s="166"/>
      <c r="D497" s="167"/>
      <c r="E497" s="168">
        <v>0</v>
      </c>
    </row>
    <row r="498" spans="1:5">
      <c r="A498" s="171" t="s">
        <v>553</v>
      </c>
      <c r="B498" s="165"/>
      <c r="C498" s="166"/>
      <c r="D498" s="167"/>
      <c r="E498" s="168">
        <v>0</v>
      </c>
    </row>
    <row r="499" spans="1:5">
      <c r="A499" s="171" t="s">
        <v>554</v>
      </c>
      <c r="B499" s="165"/>
      <c r="C499" s="166"/>
      <c r="D499" s="167"/>
      <c r="E499" s="168">
        <v>0</v>
      </c>
    </row>
    <row r="500" spans="1:5">
      <c r="A500" s="164" t="s">
        <v>555</v>
      </c>
      <c r="B500" s="165">
        <f t="shared" ref="B500:B505" si="15">B501</f>
        <v>15</v>
      </c>
      <c r="C500" s="170">
        <v>115</v>
      </c>
      <c r="D500" s="167">
        <f t="shared" ref="D500:D506" si="16">C500/B500*100</f>
        <v>766.67</v>
      </c>
      <c r="E500" s="168">
        <v>0.86</v>
      </c>
    </row>
    <row r="501" spans="1:5">
      <c r="A501" s="169" t="s">
        <v>556</v>
      </c>
      <c r="B501" s="165">
        <v>15</v>
      </c>
      <c r="C501" s="170">
        <v>115</v>
      </c>
      <c r="D501" s="167">
        <f t="shared" si="16"/>
        <v>766.67</v>
      </c>
      <c r="E501" s="168">
        <v>0.86</v>
      </c>
    </row>
    <row r="502" spans="1:5">
      <c r="A502" s="164" t="s">
        <v>557</v>
      </c>
      <c r="B502" s="165">
        <f>B503+B505+B509+B513+B515+B519</f>
        <v>17959</v>
      </c>
      <c r="C502" s="166">
        <v>18458</v>
      </c>
      <c r="D502" s="167">
        <f t="shared" si="16"/>
        <v>102.78</v>
      </c>
      <c r="E502" s="168">
        <v>1.07</v>
      </c>
    </row>
    <row r="503" spans="1:5">
      <c r="A503" s="164" t="s">
        <v>558</v>
      </c>
      <c r="B503" s="165">
        <f t="shared" si="15"/>
        <v>8</v>
      </c>
      <c r="C503" s="166">
        <v>83</v>
      </c>
      <c r="D503" s="167">
        <f t="shared" si="16"/>
        <v>1037.5</v>
      </c>
      <c r="E503" s="168"/>
    </row>
    <row r="504" spans="1:5">
      <c r="A504" s="169" t="s">
        <v>559</v>
      </c>
      <c r="B504" s="165">
        <v>8</v>
      </c>
      <c r="C504" s="166">
        <v>83</v>
      </c>
      <c r="D504" s="167">
        <f t="shared" si="16"/>
        <v>1037.5</v>
      </c>
      <c r="E504" s="168"/>
    </row>
    <row r="505" spans="1:5">
      <c r="A505" s="164" t="s">
        <v>560</v>
      </c>
      <c r="B505" s="165">
        <f t="shared" si="15"/>
        <v>500</v>
      </c>
      <c r="C505" s="166">
        <v>500</v>
      </c>
      <c r="D505" s="167">
        <f t="shared" si="16"/>
        <v>100</v>
      </c>
      <c r="E505" s="168">
        <v>0.38</v>
      </c>
    </row>
    <row r="506" spans="1:5">
      <c r="A506" s="169" t="s">
        <v>561</v>
      </c>
      <c r="B506" s="165">
        <v>500</v>
      </c>
      <c r="C506" s="166">
        <v>500</v>
      </c>
      <c r="D506" s="167">
        <f t="shared" si="16"/>
        <v>100</v>
      </c>
      <c r="E506" s="168">
        <v>0.38</v>
      </c>
    </row>
    <row r="507" spans="1:5">
      <c r="A507" s="171" t="s">
        <v>562</v>
      </c>
      <c r="B507" s="165"/>
      <c r="C507" s="166"/>
      <c r="D507" s="167"/>
      <c r="E507" s="168">
        <v>0</v>
      </c>
    </row>
    <row r="508" spans="1:5">
      <c r="A508" s="171" t="s">
        <v>563</v>
      </c>
      <c r="B508" s="165"/>
      <c r="C508" s="166"/>
      <c r="D508" s="167"/>
      <c r="E508" s="168">
        <v>0</v>
      </c>
    </row>
    <row r="509" spans="1:5">
      <c r="A509" s="164" t="s">
        <v>564</v>
      </c>
      <c r="B509" s="165">
        <f>SUM(B510:B512)</f>
        <v>407</v>
      </c>
      <c r="C509" s="166">
        <v>438</v>
      </c>
      <c r="D509" s="167">
        <f t="shared" ref="D509:D535" si="17">C509/B509*100</f>
        <v>107.62</v>
      </c>
      <c r="E509" s="168">
        <v>1.17</v>
      </c>
    </row>
    <row r="510" spans="1:5">
      <c r="A510" s="169" t="s">
        <v>150</v>
      </c>
      <c r="B510" s="165">
        <v>247</v>
      </c>
      <c r="C510" s="166">
        <v>323</v>
      </c>
      <c r="D510" s="167">
        <f t="shared" si="17"/>
        <v>130.77</v>
      </c>
      <c r="E510" s="168">
        <v>1.34</v>
      </c>
    </row>
    <row r="511" spans="1:5">
      <c r="A511" s="169" t="s">
        <v>565</v>
      </c>
      <c r="B511" s="165">
        <v>81</v>
      </c>
      <c r="C511" s="166">
        <v>62</v>
      </c>
      <c r="D511" s="167">
        <f t="shared" si="17"/>
        <v>76.54</v>
      </c>
      <c r="E511" s="168">
        <v>1.09</v>
      </c>
    </row>
    <row r="512" spans="1:5">
      <c r="A512" s="169" t="s">
        <v>566</v>
      </c>
      <c r="B512" s="165">
        <v>79</v>
      </c>
      <c r="C512" s="166">
        <v>53</v>
      </c>
      <c r="D512" s="167">
        <f t="shared" si="17"/>
        <v>67.09</v>
      </c>
      <c r="E512" s="168">
        <v>0.7</v>
      </c>
    </row>
    <row r="513" spans="1:5">
      <c r="A513" s="164" t="s">
        <v>567</v>
      </c>
      <c r="B513" s="165">
        <f>B514</f>
        <v>218</v>
      </c>
      <c r="C513" s="166">
        <v>133</v>
      </c>
      <c r="D513" s="167">
        <f t="shared" si="17"/>
        <v>61.01</v>
      </c>
      <c r="E513" s="168">
        <v>0.57</v>
      </c>
    </row>
    <row r="514" spans="1:5">
      <c r="A514" s="169" t="s">
        <v>568</v>
      </c>
      <c r="B514" s="165">
        <v>218</v>
      </c>
      <c r="C514" s="166">
        <v>133</v>
      </c>
      <c r="D514" s="167">
        <f t="shared" si="17"/>
        <v>61.01</v>
      </c>
      <c r="E514" s="168">
        <v>0.57</v>
      </c>
    </row>
    <row r="515" spans="1:5">
      <c r="A515" s="164" t="s">
        <v>569</v>
      </c>
      <c r="B515" s="165">
        <f>SUM(B516:B518)</f>
        <v>16567</v>
      </c>
      <c r="C515" s="166">
        <v>14781</v>
      </c>
      <c r="D515" s="167">
        <f t="shared" si="17"/>
        <v>89.22</v>
      </c>
      <c r="E515" s="168">
        <v>1.2</v>
      </c>
    </row>
    <row r="516" spans="1:5">
      <c r="A516" s="169" t="s">
        <v>151</v>
      </c>
      <c r="B516" s="165"/>
      <c r="C516" s="166">
        <v>2</v>
      </c>
      <c r="D516" s="167"/>
      <c r="E516" s="168"/>
    </row>
    <row r="517" spans="1:5">
      <c r="A517" s="169" t="s">
        <v>570</v>
      </c>
      <c r="B517" s="165"/>
      <c r="C517" s="166">
        <v>1245</v>
      </c>
      <c r="D517" s="167"/>
      <c r="E517" s="168">
        <v>0.49</v>
      </c>
    </row>
    <row r="518" spans="1:5">
      <c r="A518" s="169" t="s">
        <v>571</v>
      </c>
      <c r="B518" s="165">
        <v>16567</v>
      </c>
      <c r="C518" s="166">
        <v>13534</v>
      </c>
      <c r="D518" s="167">
        <f t="shared" si="17"/>
        <v>81.69</v>
      </c>
      <c r="E518" s="168">
        <v>1.38</v>
      </c>
    </row>
    <row r="519" spans="1:5">
      <c r="A519" s="164" t="s">
        <v>572</v>
      </c>
      <c r="B519" s="165">
        <f>B520</f>
        <v>259</v>
      </c>
      <c r="C519" s="166">
        <v>2523</v>
      </c>
      <c r="D519" s="167">
        <f t="shared" si="17"/>
        <v>974.13</v>
      </c>
      <c r="E519" s="168">
        <v>1.93</v>
      </c>
    </row>
    <row r="520" spans="1:5">
      <c r="A520" s="169" t="s">
        <v>573</v>
      </c>
      <c r="B520" s="165">
        <v>259</v>
      </c>
      <c r="C520" s="166">
        <v>2523</v>
      </c>
      <c r="D520" s="167">
        <f t="shared" si="17"/>
        <v>974.13</v>
      </c>
      <c r="E520" s="168">
        <v>1.93</v>
      </c>
    </row>
    <row r="521" spans="1:5">
      <c r="A521" s="164" t="s">
        <v>574</v>
      </c>
      <c r="B521" s="165">
        <f>B522+B524+B531+B529</f>
        <v>7751</v>
      </c>
      <c r="C521" s="166">
        <v>11511</v>
      </c>
      <c r="D521" s="167">
        <f t="shared" si="17"/>
        <v>148.51</v>
      </c>
      <c r="E521" s="168">
        <v>3.93</v>
      </c>
    </row>
    <row r="522" spans="1:5">
      <c r="A522" s="164" t="s">
        <v>575</v>
      </c>
      <c r="B522" s="165">
        <f>B523</f>
        <v>2028</v>
      </c>
      <c r="C522" s="166">
        <v>4610</v>
      </c>
      <c r="D522" s="167">
        <f t="shared" si="17"/>
        <v>227.32</v>
      </c>
      <c r="E522" s="168">
        <v>11.7</v>
      </c>
    </row>
    <row r="523" spans="1:5">
      <c r="A523" s="169" t="s">
        <v>576</v>
      </c>
      <c r="B523" s="165">
        <v>2028</v>
      </c>
      <c r="C523" s="166">
        <v>4610</v>
      </c>
      <c r="D523" s="167">
        <f t="shared" si="17"/>
        <v>227.32</v>
      </c>
      <c r="E523" s="168">
        <v>11.7</v>
      </c>
    </row>
    <row r="524" spans="1:5">
      <c r="A524" s="164" t="s">
        <v>577</v>
      </c>
      <c r="B524" s="165">
        <f>SUM(B525:B528)</f>
        <v>1248</v>
      </c>
      <c r="C524" s="166">
        <v>458</v>
      </c>
      <c r="D524" s="167">
        <f t="shared" si="17"/>
        <v>36.7</v>
      </c>
      <c r="E524" s="168">
        <v>0.51</v>
      </c>
    </row>
    <row r="525" spans="1:5">
      <c r="A525" s="169" t="s">
        <v>150</v>
      </c>
      <c r="B525" s="165">
        <v>124</v>
      </c>
      <c r="C525" s="166">
        <v>149</v>
      </c>
      <c r="D525" s="167">
        <f t="shared" si="17"/>
        <v>120.16</v>
      </c>
      <c r="E525" s="168">
        <v>1.1</v>
      </c>
    </row>
    <row r="526" spans="1:5">
      <c r="A526" s="169" t="s">
        <v>578</v>
      </c>
      <c r="B526" s="165">
        <v>350</v>
      </c>
      <c r="C526" s="166">
        <v>136</v>
      </c>
      <c r="D526" s="167">
        <f t="shared" si="17"/>
        <v>38.86</v>
      </c>
      <c r="E526" s="168">
        <v>1.23</v>
      </c>
    </row>
    <row r="527" spans="1:5">
      <c r="A527" s="169" t="s">
        <v>579</v>
      </c>
      <c r="B527" s="165">
        <v>5</v>
      </c>
      <c r="C527" s="166">
        <v>5</v>
      </c>
      <c r="D527" s="167">
        <f t="shared" si="17"/>
        <v>100</v>
      </c>
      <c r="E527" s="168">
        <v>1</v>
      </c>
    </row>
    <row r="528" spans="1:5">
      <c r="A528" s="169" t="s">
        <v>580</v>
      </c>
      <c r="B528" s="165">
        <v>769</v>
      </c>
      <c r="C528" s="166">
        <v>168</v>
      </c>
      <c r="D528" s="167">
        <f t="shared" si="17"/>
        <v>21.85</v>
      </c>
      <c r="E528" s="168">
        <v>0.26</v>
      </c>
    </row>
    <row r="529" spans="1:5">
      <c r="A529" s="164" t="s">
        <v>581</v>
      </c>
      <c r="B529" s="165">
        <f>B530</f>
        <v>0</v>
      </c>
      <c r="C529" s="166">
        <v>3905</v>
      </c>
      <c r="D529" s="167"/>
      <c r="E529" s="168">
        <v>2.38</v>
      </c>
    </row>
    <row r="530" spans="1:5">
      <c r="A530" s="169" t="s">
        <v>582</v>
      </c>
      <c r="B530" s="165"/>
      <c r="C530" s="166">
        <v>3905</v>
      </c>
      <c r="D530" s="167"/>
      <c r="E530" s="168">
        <v>2.38</v>
      </c>
    </row>
    <row r="531" spans="1:5">
      <c r="A531" s="164" t="s">
        <v>583</v>
      </c>
      <c r="B531" s="165">
        <f>B532+B533</f>
        <v>4475</v>
      </c>
      <c r="C531" s="166">
        <v>2538</v>
      </c>
      <c r="D531" s="167">
        <f t="shared" si="17"/>
        <v>56.72</v>
      </c>
      <c r="E531" s="168"/>
    </row>
    <row r="532" spans="1:5">
      <c r="A532" s="169" t="s">
        <v>584</v>
      </c>
      <c r="B532" s="165">
        <v>1000</v>
      </c>
      <c r="C532" s="166">
        <v>50</v>
      </c>
      <c r="D532" s="167">
        <f t="shared" si="17"/>
        <v>5</v>
      </c>
      <c r="E532" s="168"/>
    </row>
    <row r="533" spans="1:5">
      <c r="A533" s="169" t="s">
        <v>585</v>
      </c>
      <c r="B533" s="165">
        <v>3475</v>
      </c>
      <c r="C533" s="166">
        <v>2488</v>
      </c>
      <c r="D533" s="167">
        <f t="shared" si="17"/>
        <v>71.6</v>
      </c>
      <c r="E533" s="168"/>
    </row>
    <row r="534" spans="1:5">
      <c r="A534" s="164" t="s">
        <v>119</v>
      </c>
      <c r="B534" s="165">
        <v>100</v>
      </c>
      <c r="C534" s="166">
        <v>101</v>
      </c>
      <c r="D534" s="167">
        <f t="shared" si="17"/>
        <v>101</v>
      </c>
      <c r="E534" s="168">
        <v>0.94</v>
      </c>
    </row>
    <row r="535" spans="1:5">
      <c r="A535" s="164" t="s">
        <v>586</v>
      </c>
      <c r="B535" s="165">
        <f>B537+B536</f>
        <v>100</v>
      </c>
      <c r="C535" s="166">
        <v>41</v>
      </c>
      <c r="D535" s="167">
        <f t="shared" si="17"/>
        <v>41</v>
      </c>
      <c r="E535" s="168"/>
    </row>
    <row r="536" spans="1:5">
      <c r="A536" s="169" t="s">
        <v>155</v>
      </c>
      <c r="B536" s="165"/>
      <c r="C536" s="166">
        <v>41</v>
      </c>
      <c r="D536" s="167"/>
      <c r="E536" s="168"/>
    </row>
    <row r="537" spans="1:5">
      <c r="A537" s="169" t="s">
        <v>587</v>
      </c>
      <c r="B537" s="165">
        <v>100</v>
      </c>
      <c r="C537" s="170"/>
      <c r="D537" s="167">
        <f>C537/B537*100</f>
        <v>0</v>
      </c>
      <c r="E537" s="168"/>
    </row>
    <row r="538" spans="1:5">
      <c r="A538" s="172" t="s">
        <v>588</v>
      </c>
      <c r="B538" s="165"/>
      <c r="C538" s="170"/>
      <c r="D538" s="167"/>
      <c r="E538" s="168">
        <v>0</v>
      </c>
    </row>
    <row r="539" spans="1:5">
      <c r="A539" s="171" t="s">
        <v>589</v>
      </c>
      <c r="B539" s="165"/>
      <c r="C539" s="170"/>
      <c r="D539" s="167"/>
      <c r="E539" s="168">
        <v>0</v>
      </c>
    </row>
    <row r="540" spans="1:5">
      <c r="A540" s="164" t="s">
        <v>590</v>
      </c>
      <c r="B540" s="165">
        <f>B541</f>
        <v>0</v>
      </c>
      <c r="C540" s="166">
        <v>60</v>
      </c>
      <c r="D540" s="167"/>
      <c r="E540" s="168"/>
    </row>
    <row r="541" spans="1:5">
      <c r="A541" s="169" t="s">
        <v>591</v>
      </c>
      <c r="B541" s="165"/>
      <c r="C541" s="166">
        <v>60</v>
      </c>
      <c r="D541" s="167"/>
      <c r="E541" s="168"/>
    </row>
    <row r="542" spans="1:5">
      <c r="A542" s="164" t="s">
        <v>120</v>
      </c>
      <c r="B542" s="165">
        <f>B543</f>
        <v>1400</v>
      </c>
      <c r="C542" s="166">
        <v>1561</v>
      </c>
      <c r="D542" s="167">
        <f t="shared" ref="D540:D591" si="18">C542/B542*100</f>
        <v>111.5</v>
      </c>
      <c r="E542" s="168">
        <v>0.9</v>
      </c>
    </row>
    <row r="543" spans="1:5">
      <c r="A543" s="164" t="s">
        <v>592</v>
      </c>
      <c r="B543" s="165">
        <v>1400</v>
      </c>
      <c r="C543" s="166">
        <v>1561</v>
      </c>
      <c r="D543" s="167">
        <f t="shared" si="18"/>
        <v>111.5</v>
      </c>
      <c r="E543" s="168">
        <v>0.9</v>
      </c>
    </row>
    <row r="544" spans="1:5">
      <c r="A544" s="164" t="s">
        <v>121</v>
      </c>
      <c r="B544" s="165">
        <f>B545+B559</f>
        <v>2010</v>
      </c>
      <c r="C544" s="166">
        <v>2084</v>
      </c>
      <c r="D544" s="167">
        <f t="shared" si="18"/>
        <v>103.68</v>
      </c>
      <c r="E544" s="168">
        <v>1.11</v>
      </c>
    </row>
    <row r="545" spans="1:5">
      <c r="A545" s="164" t="s">
        <v>593</v>
      </c>
      <c r="B545" s="165">
        <f>SUM(B546:B558)</f>
        <v>1727</v>
      </c>
      <c r="C545" s="166">
        <v>1799</v>
      </c>
      <c r="D545" s="167">
        <f t="shared" si="18"/>
        <v>104.17</v>
      </c>
      <c r="E545" s="168">
        <v>1.04</v>
      </c>
    </row>
    <row r="546" spans="1:5">
      <c r="A546" s="169" t="s">
        <v>150</v>
      </c>
      <c r="B546" s="165">
        <v>130</v>
      </c>
      <c r="C546" s="166">
        <v>151</v>
      </c>
      <c r="D546" s="167">
        <f t="shared" si="18"/>
        <v>116.15</v>
      </c>
      <c r="E546" s="168">
        <v>0.84</v>
      </c>
    </row>
    <row r="547" spans="1:5">
      <c r="A547" s="169" t="s">
        <v>151</v>
      </c>
      <c r="B547" s="165">
        <v>57</v>
      </c>
      <c r="C547" s="166">
        <v>27</v>
      </c>
      <c r="D547" s="167">
        <f t="shared" si="18"/>
        <v>47.37</v>
      </c>
      <c r="E547" s="168">
        <v>1.08</v>
      </c>
    </row>
    <row r="548" spans="1:5">
      <c r="A548" s="169" t="s">
        <v>594</v>
      </c>
      <c r="B548" s="165">
        <v>27</v>
      </c>
      <c r="C548" s="166">
        <v>27</v>
      </c>
      <c r="D548" s="167">
        <f t="shared" si="18"/>
        <v>100</v>
      </c>
      <c r="E548" s="168">
        <v>0.36</v>
      </c>
    </row>
    <row r="549" spans="1:5">
      <c r="A549" s="169" t="s">
        <v>595</v>
      </c>
      <c r="B549" s="173">
        <v>135</v>
      </c>
      <c r="C549" s="166">
        <v>90</v>
      </c>
      <c r="D549" s="167">
        <f t="shared" si="18"/>
        <v>66.67</v>
      </c>
      <c r="E549" s="168">
        <v>1.13</v>
      </c>
    </row>
    <row r="550" spans="1:5">
      <c r="A550" s="169" t="s">
        <v>596</v>
      </c>
      <c r="B550" s="173">
        <v>2</v>
      </c>
      <c r="C550" s="166">
        <v>2</v>
      </c>
      <c r="D550" s="167">
        <f t="shared" si="18"/>
        <v>100</v>
      </c>
      <c r="E550" s="168">
        <v>1</v>
      </c>
    </row>
    <row r="551" spans="1:5">
      <c r="A551" s="169" t="s">
        <v>597</v>
      </c>
      <c r="B551" s="173">
        <v>28</v>
      </c>
      <c r="C551" s="166">
        <v>28</v>
      </c>
      <c r="D551" s="167">
        <f t="shared" si="18"/>
        <v>100</v>
      </c>
      <c r="E551" s="168">
        <v>1.4</v>
      </c>
    </row>
    <row r="552" spans="1:5">
      <c r="A552" s="169" t="s">
        <v>598</v>
      </c>
      <c r="B552" s="173">
        <v>350</v>
      </c>
      <c r="C552" s="166">
        <v>172</v>
      </c>
      <c r="D552" s="167">
        <f t="shared" si="18"/>
        <v>49.14</v>
      </c>
      <c r="E552" s="168"/>
    </row>
    <row r="553" spans="1:5">
      <c r="A553" s="169" t="s">
        <v>599</v>
      </c>
      <c r="B553" s="173"/>
      <c r="C553" s="166">
        <v>258</v>
      </c>
      <c r="D553" s="167"/>
      <c r="E553" s="168">
        <v>0.94</v>
      </c>
    </row>
    <row r="554" spans="1:5">
      <c r="A554" s="169" t="s">
        <v>600</v>
      </c>
      <c r="B554" s="173">
        <v>100</v>
      </c>
      <c r="C554" s="166">
        <v>100</v>
      </c>
      <c r="D554" s="167">
        <f t="shared" si="18"/>
        <v>100</v>
      </c>
      <c r="E554" s="168">
        <v>0.5</v>
      </c>
    </row>
    <row r="555" spans="1:5">
      <c r="A555" s="169" t="s">
        <v>601</v>
      </c>
      <c r="B555" s="173">
        <v>207</v>
      </c>
      <c r="C555" s="166">
        <v>226</v>
      </c>
      <c r="D555" s="167">
        <f t="shared" si="18"/>
        <v>109.18</v>
      </c>
      <c r="E555" s="168">
        <v>1.16</v>
      </c>
    </row>
    <row r="556" spans="1:5">
      <c r="A556" s="169" t="s">
        <v>602</v>
      </c>
      <c r="B556" s="173">
        <v>35</v>
      </c>
      <c r="C556" s="166">
        <v>21</v>
      </c>
      <c r="D556" s="167">
        <f t="shared" si="18"/>
        <v>60</v>
      </c>
      <c r="E556" s="168"/>
    </row>
    <row r="557" spans="1:5">
      <c r="A557" s="169" t="s">
        <v>155</v>
      </c>
      <c r="B557" s="173">
        <v>558</v>
      </c>
      <c r="C557" s="166">
        <v>599</v>
      </c>
      <c r="D557" s="167">
        <f t="shared" si="18"/>
        <v>107.35</v>
      </c>
      <c r="E557" s="168">
        <v>0.99</v>
      </c>
    </row>
    <row r="558" spans="1:5">
      <c r="A558" s="169" t="s">
        <v>603</v>
      </c>
      <c r="B558" s="173">
        <v>98</v>
      </c>
      <c r="C558" s="166">
        <v>98</v>
      </c>
      <c r="D558" s="167">
        <f t="shared" si="18"/>
        <v>100</v>
      </c>
      <c r="E558" s="168">
        <v>1.58</v>
      </c>
    </row>
    <row r="559" spans="1:5">
      <c r="A559" s="164" t="s">
        <v>604</v>
      </c>
      <c r="B559" s="173">
        <f>SUM(B560:B564)</f>
        <v>283</v>
      </c>
      <c r="C559" s="166">
        <v>285</v>
      </c>
      <c r="D559" s="167">
        <f t="shared" si="18"/>
        <v>100.71</v>
      </c>
      <c r="E559" s="168">
        <v>1.89</v>
      </c>
    </row>
    <row r="560" spans="1:5">
      <c r="A560" s="169" t="s">
        <v>605</v>
      </c>
      <c r="B560" s="173">
        <v>10</v>
      </c>
      <c r="C560" s="166">
        <v>11</v>
      </c>
      <c r="D560" s="167">
        <f t="shared" si="18"/>
        <v>110</v>
      </c>
      <c r="E560" s="168">
        <v>0.17</v>
      </c>
    </row>
    <row r="561" spans="1:5">
      <c r="A561" s="169" t="s">
        <v>606</v>
      </c>
      <c r="B561" s="173"/>
      <c r="C561" s="166">
        <v>1</v>
      </c>
      <c r="D561" s="167"/>
      <c r="E561" s="168">
        <v>1</v>
      </c>
    </row>
    <row r="562" spans="1:5">
      <c r="A562" s="169" t="s">
        <v>607</v>
      </c>
      <c r="B562" s="173">
        <v>200</v>
      </c>
      <c r="C562" s="166">
        <v>210</v>
      </c>
      <c r="D562" s="167">
        <f t="shared" si="18"/>
        <v>105</v>
      </c>
      <c r="E562" s="168"/>
    </row>
    <row r="563" spans="1:5">
      <c r="A563" s="169" t="s">
        <v>155</v>
      </c>
      <c r="B563" s="173">
        <v>50</v>
      </c>
      <c r="C563" s="166">
        <v>40</v>
      </c>
      <c r="D563" s="167">
        <f t="shared" si="18"/>
        <v>80</v>
      </c>
      <c r="E563" s="168">
        <v>0.53</v>
      </c>
    </row>
    <row r="564" spans="1:5">
      <c r="A564" s="169" t="s">
        <v>608</v>
      </c>
      <c r="B564" s="173">
        <v>23</v>
      </c>
      <c r="C564" s="166">
        <v>23</v>
      </c>
      <c r="D564" s="167">
        <f t="shared" si="18"/>
        <v>100</v>
      </c>
      <c r="E564" s="168">
        <v>2.3</v>
      </c>
    </row>
    <row r="565" spans="1:5">
      <c r="A565" s="164" t="s">
        <v>122</v>
      </c>
      <c r="B565" s="173">
        <f>B569+B566</f>
        <v>338</v>
      </c>
      <c r="C565" s="166">
        <v>246</v>
      </c>
      <c r="D565" s="167">
        <f t="shared" si="18"/>
        <v>72.78</v>
      </c>
      <c r="E565" s="168">
        <v>0.82</v>
      </c>
    </row>
    <row r="566" spans="1:5">
      <c r="A566" s="164" t="s">
        <v>609</v>
      </c>
      <c r="B566" s="173">
        <f>B568+B567</f>
        <v>19</v>
      </c>
      <c r="C566" s="166">
        <v>22</v>
      </c>
      <c r="D566" s="167">
        <f t="shared" si="18"/>
        <v>115.79</v>
      </c>
      <c r="E566" s="168"/>
    </row>
    <row r="567" spans="1:5">
      <c r="A567" s="164" t="s">
        <v>610</v>
      </c>
      <c r="B567" s="173"/>
      <c r="C567" s="166">
        <v>3</v>
      </c>
      <c r="D567" s="167"/>
      <c r="E567" s="168"/>
    </row>
    <row r="568" spans="1:5">
      <c r="A568" s="164" t="s">
        <v>611</v>
      </c>
      <c r="B568" s="173">
        <v>19</v>
      </c>
      <c r="C568" s="166">
        <v>19</v>
      </c>
      <c r="D568" s="167">
        <f t="shared" si="18"/>
        <v>100</v>
      </c>
      <c r="E568" s="168"/>
    </row>
    <row r="569" spans="1:5">
      <c r="A569" s="164" t="s">
        <v>612</v>
      </c>
      <c r="B569" s="173">
        <f>B570</f>
        <v>319</v>
      </c>
      <c r="C569" s="166">
        <v>224</v>
      </c>
      <c r="D569" s="167">
        <f t="shared" si="18"/>
        <v>70.22</v>
      </c>
      <c r="E569" s="168">
        <v>0.75</v>
      </c>
    </row>
    <row r="570" spans="1:5">
      <c r="A570" s="169" t="s">
        <v>613</v>
      </c>
      <c r="B570" s="173">
        <v>319</v>
      </c>
      <c r="C570" s="166">
        <v>224</v>
      </c>
      <c r="D570" s="167">
        <f t="shared" si="18"/>
        <v>70.22</v>
      </c>
      <c r="E570" s="168">
        <v>0.75</v>
      </c>
    </row>
    <row r="571" spans="1:5">
      <c r="A571" s="164" t="s">
        <v>123</v>
      </c>
      <c r="B571" s="173">
        <f>B572+B578</f>
        <v>1825</v>
      </c>
      <c r="C571" s="166">
        <v>790</v>
      </c>
      <c r="D571" s="167">
        <f t="shared" si="18"/>
        <v>43.29</v>
      </c>
      <c r="E571" s="168">
        <v>0.39</v>
      </c>
    </row>
    <row r="572" spans="1:5">
      <c r="A572" s="164" t="s">
        <v>614</v>
      </c>
      <c r="B572" s="173">
        <f>SUM(B574:B577)</f>
        <v>1318</v>
      </c>
      <c r="C572" s="166">
        <v>668</v>
      </c>
      <c r="D572" s="167">
        <f t="shared" si="18"/>
        <v>50.68</v>
      </c>
      <c r="E572" s="168">
        <v>0.63</v>
      </c>
    </row>
    <row r="573" spans="1:5">
      <c r="A573" s="169" t="s">
        <v>615</v>
      </c>
      <c r="B573" s="173"/>
      <c r="C573" s="166"/>
      <c r="D573" s="167"/>
      <c r="E573" s="168">
        <v>0</v>
      </c>
    </row>
    <row r="574" spans="1:5">
      <c r="A574" s="169" t="s">
        <v>151</v>
      </c>
      <c r="B574" s="173">
        <v>4</v>
      </c>
      <c r="C574" s="166">
        <v>4</v>
      </c>
      <c r="D574" s="167">
        <f t="shared" ref="D574:D588" si="19">C574/B574*100</f>
        <v>100</v>
      </c>
      <c r="E574" s="168">
        <v>1</v>
      </c>
    </row>
    <row r="575" spans="1:5">
      <c r="A575" s="169" t="s">
        <v>616</v>
      </c>
      <c r="B575" s="173">
        <v>4</v>
      </c>
      <c r="C575" s="166">
        <v>4</v>
      </c>
      <c r="D575" s="167">
        <f t="shared" si="19"/>
        <v>100</v>
      </c>
      <c r="E575" s="168">
        <v>1</v>
      </c>
    </row>
    <row r="576" spans="1:5">
      <c r="A576" s="169" t="s">
        <v>617</v>
      </c>
      <c r="B576" s="173">
        <v>1300</v>
      </c>
      <c r="C576" s="166">
        <v>650</v>
      </c>
      <c r="D576" s="167">
        <f t="shared" si="19"/>
        <v>50</v>
      </c>
      <c r="E576" s="168">
        <v>0.68</v>
      </c>
    </row>
    <row r="577" spans="1:5">
      <c r="A577" s="169" t="s">
        <v>618</v>
      </c>
      <c r="B577" s="173">
        <v>10</v>
      </c>
      <c r="C577" s="166">
        <v>10</v>
      </c>
      <c r="D577" s="167">
        <f t="shared" si="19"/>
        <v>100</v>
      </c>
      <c r="E577" s="168">
        <v>2</v>
      </c>
    </row>
    <row r="578" spans="1:5">
      <c r="A578" s="164" t="s">
        <v>619</v>
      </c>
      <c r="B578" s="173">
        <f>B579</f>
        <v>507</v>
      </c>
      <c r="C578" s="166">
        <v>122</v>
      </c>
      <c r="D578" s="167">
        <f t="shared" si="19"/>
        <v>24.06</v>
      </c>
      <c r="E578" s="168">
        <v>0.13</v>
      </c>
    </row>
    <row r="579" spans="1:5">
      <c r="A579" s="169" t="s">
        <v>620</v>
      </c>
      <c r="B579" s="173">
        <v>507</v>
      </c>
      <c r="C579" s="166">
        <v>122</v>
      </c>
      <c r="D579" s="167">
        <f t="shared" si="19"/>
        <v>24.06</v>
      </c>
      <c r="E579" s="168">
        <v>0.13</v>
      </c>
    </row>
    <row r="580" spans="1:5">
      <c r="A580" s="164" t="s">
        <v>124</v>
      </c>
      <c r="B580" s="173">
        <v>3000</v>
      </c>
      <c r="C580" s="170"/>
      <c r="D580" s="167">
        <f t="shared" si="19"/>
        <v>0</v>
      </c>
      <c r="E580" s="168"/>
    </row>
    <row r="581" spans="1:5">
      <c r="A581" s="164" t="s">
        <v>125</v>
      </c>
      <c r="B581" s="173">
        <f>B582+B583</f>
        <v>23906</v>
      </c>
      <c r="C581" s="166">
        <v>15886</v>
      </c>
      <c r="D581" s="167">
        <f t="shared" si="19"/>
        <v>66.45</v>
      </c>
      <c r="E581" s="168">
        <v>0.25</v>
      </c>
    </row>
    <row r="582" spans="1:5">
      <c r="A582" s="164" t="s">
        <v>621</v>
      </c>
      <c r="B582" s="173">
        <v>11100</v>
      </c>
      <c r="C582" s="170"/>
      <c r="D582" s="167">
        <f t="shared" si="19"/>
        <v>0</v>
      </c>
      <c r="E582" s="168"/>
    </row>
    <row r="583" spans="1:5">
      <c r="A583" s="164" t="s">
        <v>592</v>
      </c>
      <c r="B583" s="173">
        <f>B584</f>
        <v>12806</v>
      </c>
      <c r="C583" s="166">
        <v>15886</v>
      </c>
      <c r="D583" s="167">
        <f t="shared" si="19"/>
        <v>124.05</v>
      </c>
      <c r="E583" s="168">
        <v>0.25</v>
      </c>
    </row>
    <row r="584" spans="1:5">
      <c r="A584" s="169" t="s">
        <v>622</v>
      </c>
      <c r="B584" s="173">
        <v>12806</v>
      </c>
      <c r="C584" s="166">
        <v>15886</v>
      </c>
      <c r="D584" s="167">
        <f t="shared" si="19"/>
        <v>124.05</v>
      </c>
      <c r="E584" s="168">
        <v>0.25</v>
      </c>
    </row>
    <row r="585" spans="1:5">
      <c r="A585" s="164" t="s">
        <v>126</v>
      </c>
      <c r="B585" s="173">
        <f>B586</f>
        <v>2410</v>
      </c>
      <c r="C585" s="166">
        <v>2481</v>
      </c>
      <c r="D585" s="167">
        <f t="shared" si="19"/>
        <v>102.95</v>
      </c>
      <c r="E585" s="168">
        <v>1.54</v>
      </c>
    </row>
    <row r="586" spans="1:5">
      <c r="A586" s="164" t="s">
        <v>623</v>
      </c>
      <c r="B586" s="173">
        <f>B587+B588</f>
        <v>2410</v>
      </c>
      <c r="C586" s="166">
        <v>2481</v>
      </c>
      <c r="D586" s="167">
        <f t="shared" si="19"/>
        <v>102.95</v>
      </c>
      <c r="E586" s="168">
        <v>1.54</v>
      </c>
    </row>
    <row r="587" spans="1:5">
      <c r="A587" s="169" t="s">
        <v>624</v>
      </c>
      <c r="B587" s="173">
        <v>2403</v>
      </c>
      <c r="C587" s="166">
        <v>2479</v>
      </c>
      <c r="D587" s="167">
        <f t="shared" si="19"/>
        <v>103.16</v>
      </c>
      <c r="E587" s="168">
        <v>1.54</v>
      </c>
    </row>
    <row r="588" spans="1:5">
      <c r="A588" s="169" t="s">
        <v>625</v>
      </c>
      <c r="B588" s="173">
        <v>7</v>
      </c>
      <c r="C588" s="166">
        <v>2</v>
      </c>
      <c r="D588" s="167">
        <f t="shared" si="19"/>
        <v>28.57</v>
      </c>
      <c r="E588" s="168"/>
    </row>
    <row r="589" spans="1:5">
      <c r="A589" s="164" t="s">
        <v>127</v>
      </c>
      <c r="B589" s="173">
        <f>B591</f>
        <v>0</v>
      </c>
      <c r="C589" s="166">
        <v>58</v>
      </c>
      <c r="D589" s="167"/>
      <c r="E589" s="168">
        <v>1.23</v>
      </c>
    </row>
    <row r="590" spans="1:5">
      <c r="A590" s="174" t="s">
        <v>626</v>
      </c>
      <c r="B590" s="166">
        <v>0</v>
      </c>
      <c r="C590" s="166">
        <v>58</v>
      </c>
      <c r="D590" s="167"/>
      <c r="E590" s="168">
        <v>1.23</v>
      </c>
    </row>
    <row r="591" spans="1:5">
      <c r="A591" s="164" t="s">
        <v>627</v>
      </c>
      <c r="B591" s="173"/>
      <c r="C591" s="170"/>
      <c r="D591" s="167"/>
      <c r="E591" s="168">
        <v>0</v>
      </c>
    </row>
    <row r="592" spans="1:5">
      <c r="A592" s="164" t="s">
        <v>628</v>
      </c>
      <c r="B592" s="165">
        <v>311001</v>
      </c>
      <c r="C592" s="166">
        <v>279648</v>
      </c>
      <c r="D592" s="167">
        <f>C592/B592*100</f>
        <v>89.92</v>
      </c>
      <c r="E592" s="168">
        <v>0.83</v>
      </c>
    </row>
    <row r="593" spans="1:5">
      <c r="A593" s="175" t="s">
        <v>629</v>
      </c>
      <c r="B593" s="170">
        <v>15972</v>
      </c>
      <c r="C593" s="170">
        <v>21466</v>
      </c>
      <c r="D593" s="167">
        <f t="shared" ref="D593:D608" si="20">C593/B593*100</f>
        <v>134.4</v>
      </c>
      <c r="E593" s="170">
        <v>1.84</v>
      </c>
    </row>
    <row r="594" spans="1:5">
      <c r="A594" s="175" t="s">
        <v>130</v>
      </c>
      <c r="B594" s="170">
        <v>12648</v>
      </c>
      <c r="C594" s="170">
        <v>103174</v>
      </c>
      <c r="D594" s="167">
        <f t="shared" si="20"/>
        <v>815.73</v>
      </c>
      <c r="E594" s="170">
        <v>1.61</v>
      </c>
    </row>
    <row r="595" spans="1:5">
      <c r="A595" s="176" t="s">
        <v>131</v>
      </c>
      <c r="B595" s="170">
        <v>14800</v>
      </c>
      <c r="C595" s="170">
        <v>40238</v>
      </c>
      <c r="D595" s="167">
        <f t="shared" si="20"/>
        <v>271.88</v>
      </c>
      <c r="E595" s="170">
        <v>2.45</v>
      </c>
    </row>
    <row r="596" spans="1:5">
      <c r="A596" s="176" t="s">
        <v>132</v>
      </c>
      <c r="B596" s="170"/>
      <c r="C596" s="170"/>
      <c r="D596" s="167"/>
      <c r="E596" s="170"/>
    </row>
    <row r="597" spans="1:5">
      <c r="A597" s="177" t="s">
        <v>133</v>
      </c>
      <c r="B597" s="170">
        <v>6000</v>
      </c>
      <c r="C597" s="170">
        <v>6944</v>
      </c>
      <c r="D597" s="167">
        <f t="shared" si="20"/>
        <v>115.73</v>
      </c>
      <c r="E597" s="170">
        <v>1.2</v>
      </c>
    </row>
    <row r="598" spans="1:5">
      <c r="A598" s="177" t="s">
        <v>134</v>
      </c>
      <c r="B598" s="170">
        <v>8800</v>
      </c>
      <c r="C598" s="170">
        <v>33294</v>
      </c>
      <c r="D598" s="167">
        <f t="shared" si="20"/>
        <v>378.34</v>
      </c>
      <c r="E598" s="170">
        <v>3.13</v>
      </c>
    </row>
    <row r="599" spans="1:5">
      <c r="A599" s="176" t="s">
        <v>135</v>
      </c>
      <c r="B599" s="170">
        <v>-4852</v>
      </c>
      <c r="C599" s="170">
        <v>-14862</v>
      </c>
      <c r="D599" s="167">
        <f t="shared" si="20"/>
        <v>306.31</v>
      </c>
      <c r="E599" s="170">
        <v>1.21</v>
      </c>
    </row>
    <row r="600" spans="1:5">
      <c r="A600" s="178" t="s">
        <v>136</v>
      </c>
      <c r="B600" s="170"/>
      <c r="C600" s="170"/>
      <c r="D600" s="167"/>
      <c r="E600" s="170"/>
    </row>
    <row r="601" spans="1:5">
      <c r="A601" s="177" t="s">
        <v>630</v>
      </c>
      <c r="B601" s="170"/>
      <c r="C601" s="170"/>
      <c r="D601" s="167"/>
      <c r="E601" s="170"/>
    </row>
    <row r="602" spans="1:5">
      <c r="A602" s="176" t="s">
        <v>138</v>
      </c>
      <c r="B602" s="170"/>
      <c r="C602" s="170"/>
      <c r="D602" s="167"/>
      <c r="E602" s="170"/>
    </row>
    <row r="603" spans="1:5">
      <c r="A603" s="179" t="s">
        <v>139</v>
      </c>
      <c r="B603" s="170"/>
      <c r="C603" s="170"/>
      <c r="D603" s="167"/>
      <c r="E603" s="170"/>
    </row>
    <row r="604" spans="1:5">
      <c r="A604" s="179" t="s">
        <v>140</v>
      </c>
      <c r="B604" s="170"/>
      <c r="C604" s="170"/>
      <c r="D604" s="167"/>
      <c r="E604" s="170"/>
    </row>
    <row r="605" spans="1:5">
      <c r="A605" s="180" t="s">
        <v>141</v>
      </c>
      <c r="B605" s="170"/>
      <c r="C605" s="170">
        <v>40809</v>
      </c>
      <c r="D605" s="167"/>
      <c r="E605" s="170">
        <v>1.75</v>
      </c>
    </row>
    <row r="606" spans="1:5">
      <c r="A606" s="179" t="s">
        <v>142</v>
      </c>
      <c r="B606" s="170"/>
      <c r="C606" s="170"/>
      <c r="D606" s="167"/>
      <c r="E606" s="170"/>
    </row>
    <row r="607" spans="1:5">
      <c r="A607" s="181" t="s">
        <v>143</v>
      </c>
      <c r="B607" s="170">
        <v>2700</v>
      </c>
      <c r="C607" s="170">
        <v>36989</v>
      </c>
      <c r="D607" s="167">
        <f t="shared" si="20"/>
        <v>1369.96</v>
      </c>
      <c r="E607" s="170">
        <v>1.27</v>
      </c>
    </row>
    <row r="608" spans="1:5">
      <c r="A608" s="182" t="s">
        <v>144</v>
      </c>
      <c r="B608" s="170">
        <v>339621</v>
      </c>
      <c r="C608" s="170">
        <v>404288</v>
      </c>
      <c r="D608" s="167">
        <f t="shared" si="20"/>
        <v>119.04</v>
      </c>
      <c r="E608" s="170">
        <v>0.98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4" fitToHeight="0" orientation="portrait"/>
  <headerFooter>
    <oddFooter>&amp;C附表2-4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3"/>
  <sheetViews>
    <sheetView workbookViewId="0">
      <selection activeCell="A1" sqref="A1"/>
    </sheetView>
  </sheetViews>
  <sheetFormatPr defaultColWidth="9" defaultRowHeight="14.25" outlineLevelCol="4"/>
  <cols>
    <col min="1" max="1" width="23.5" customWidth="1"/>
    <col min="2" max="3" width="11.4" customWidth="1"/>
    <col min="4" max="4" width="13.1" customWidth="1"/>
    <col min="5" max="5" width="13.4" customWidth="1"/>
  </cols>
  <sheetData>
    <row r="1" ht="21" customHeight="1" spans="1:5">
      <c r="A1" s="151" t="s">
        <v>631</v>
      </c>
      <c r="B1" s="152"/>
      <c r="C1" s="152"/>
      <c r="D1" s="152"/>
      <c r="E1" s="152"/>
    </row>
    <row r="2" ht="39.6" customHeight="1" spans="1:5">
      <c r="A2" s="153" t="s">
        <v>632</v>
      </c>
      <c r="B2" s="153"/>
      <c r="C2" s="153"/>
      <c r="D2" s="153"/>
      <c r="E2" s="153"/>
    </row>
    <row r="3" ht="19.2" customHeight="1" spans="1:5">
      <c r="A3" s="152"/>
      <c r="B3" s="83"/>
      <c r="E3" s="84" t="s">
        <v>54</v>
      </c>
    </row>
    <row r="4" ht="27" spans="1:5">
      <c r="A4" s="154" t="s">
        <v>633</v>
      </c>
      <c r="B4" s="86" t="s">
        <v>56</v>
      </c>
      <c r="C4" s="87" t="s">
        <v>57</v>
      </c>
      <c r="D4" s="87" t="s">
        <v>58</v>
      </c>
      <c r="E4" s="87" t="s">
        <v>59</v>
      </c>
    </row>
    <row r="5" spans="1:5">
      <c r="A5" s="155" t="s">
        <v>634</v>
      </c>
      <c r="B5" s="148"/>
      <c r="C5" s="148">
        <v>66595</v>
      </c>
      <c r="D5" s="148"/>
      <c r="E5" s="156">
        <v>119</v>
      </c>
    </row>
    <row r="6" spans="1:5">
      <c r="A6" s="155" t="s">
        <v>635</v>
      </c>
      <c r="B6" s="148"/>
      <c r="C6" s="148">
        <v>40983</v>
      </c>
      <c r="D6" s="148"/>
      <c r="E6" s="156">
        <v>84</v>
      </c>
    </row>
    <row r="7" spans="1:5">
      <c r="A7" s="155" t="s">
        <v>636</v>
      </c>
      <c r="B7" s="148"/>
      <c r="C7" s="148">
        <v>17935</v>
      </c>
      <c r="D7" s="148"/>
      <c r="E7" s="156">
        <v>75</v>
      </c>
    </row>
    <row r="8" spans="1:5">
      <c r="A8" s="155" t="s">
        <v>637</v>
      </c>
      <c r="B8" s="148"/>
      <c r="C8" s="148">
        <v>5480</v>
      </c>
      <c r="D8" s="148"/>
      <c r="E8" s="156"/>
    </row>
    <row r="9" spans="1:5">
      <c r="A9" s="155" t="s">
        <v>638</v>
      </c>
      <c r="B9" s="148"/>
      <c r="C9" s="148">
        <v>31155</v>
      </c>
      <c r="D9" s="148"/>
      <c r="E9" s="156">
        <v>56</v>
      </c>
    </row>
    <row r="10" spans="1:5">
      <c r="A10" s="155" t="s">
        <v>639</v>
      </c>
      <c r="B10" s="148"/>
      <c r="C10" s="148">
        <v>39034</v>
      </c>
      <c r="D10" s="148"/>
      <c r="E10" s="156">
        <v>205</v>
      </c>
    </row>
    <row r="11" spans="1:5">
      <c r="A11" s="155" t="s">
        <v>640</v>
      </c>
      <c r="B11" s="148"/>
      <c r="C11" s="148"/>
      <c r="D11" s="148"/>
      <c r="E11" s="156"/>
    </row>
    <row r="12" spans="1:5">
      <c r="A12" s="155" t="s">
        <v>641</v>
      </c>
      <c r="B12" s="148"/>
      <c r="C12" s="148"/>
      <c r="D12" s="148"/>
      <c r="E12" s="156"/>
    </row>
    <row r="13" spans="1:5">
      <c r="A13" s="157" t="s">
        <v>642</v>
      </c>
      <c r="B13" s="158"/>
      <c r="C13" s="158">
        <f>SUM(C5:C12)</f>
        <v>201182</v>
      </c>
      <c r="D13" s="158"/>
      <c r="E13" s="159">
        <v>99.21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tToHeight="0" orientation="portrait"/>
  <headerFooter>
    <oddFooter>&amp;C附表2-5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81"/>
  <sheetViews>
    <sheetView workbookViewId="0">
      <selection activeCell="A1" sqref="A1"/>
    </sheetView>
  </sheetViews>
  <sheetFormatPr defaultColWidth="9" defaultRowHeight="14.25" outlineLevelCol="4"/>
  <cols>
    <col min="1" max="1" width="25.1" customWidth="1"/>
    <col min="2" max="2" width="9.7" customWidth="1"/>
    <col min="3" max="3" width="9.4" customWidth="1"/>
    <col min="4" max="4" width="11.6" customWidth="1"/>
    <col min="5" max="5" width="15.4" customWidth="1"/>
  </cols>
  <sheetData>
    <row r="1" spans="1:5">
      <c r="A1" s="141" t="s">
        <v>643</v>
      </c>
      <c r="B1" s="142"/>
      <c r="C1" s="142"/>
      <c r="D1" s="142"/>
      <c r="E1" s="142"/>
    </row>
    <row r="2" ht="30.6" customHeight="1" spans="1:5">
      <c r="A2" s="143" t="s">
        <v>644</v>
      </c>
      <c r="B2" s="143"/>
      <c r="C2" s="143"/>
      <c r="D2" s="143"/>
      <c r="E2" s="143"/>
    </row>
    <row r="3" spans="1:5">
      <c r="A3" s="144"/>
      <c r="B3" s="83"/>
      <c r="E3" s="84" t="s">
        <v>54</v>
      </c>
    </row>
    <row r="4" ht="27" spans="1:5">
      <c r="A4" s="145" t="s">
        <v>645</v>
      </c>
      <c r="B4" s="86" t="s">
        <v>56</v>
      </c>
      <c r="C4" s="87" t="s">
        <v>57</v>
      </c>
      <c r="D4" s="87" t="s">
        <v>58</v>
      </c>
      <c r="E4" s="87" t="s">
        <v>59</v>
      </c>
    </row>
    <row r="5" spans="1:5">
      <c r="A5" s="146" t="s">
        <v>634</v>
      </c>
      <c r="B5" s="147"/>
      <c r="C5" s="148">
        <f>SUM(C6:C12)</f>
        <v>66388</v>
      </c>
      <c r="D5" s="147"/>
      <c r="E5" s="147">
        <v>118.94</v>
      </c>
    </row>
    <row r="6" spans="1:5">
      <c r="A6" s="146" t="s">
        <v>646</v>
      </c>
      <c r="B6" s="147"/>
      <c r="C6" s="102">
        <v>14333</v>
      </c>
      <c r="D6" s="147"/>
      <c r="E6" s="147">
        <v>128.81</v>
      </c>
    </row>
    <row r="7" spans="1:5">
      <c r="A7" s="146" t="s">
        <v>647</v>
      </c>
      <c r="B7" s="147"/>
      <c r="C7" s="102">
        <v>13197</v>
      </c>
      <c r="D7" s="147"/>
      <c r="E7" s="147">
        <v>103.53</v>
      </c>
    </row>
    <row r="8" spans="1:5">
      <c r="A8" s="146" t="s">
        <v>648</v>
      </c>
      <c r="B8" s="147"/>
      <c r="C8" s="148">
        <v>15941</v>
      </c>
      <c r="D8" s="147"/>
      <c r="E8" s="147">
        <v>119.52</v>
      </c>
    </row>
    <row r="9" spans="1:5">
      <c r="A9" s="146" t="s">
        <v>649</v>
      </c>
      <c r="B9" s="147"/>
      <c r="C9" s="148">
        <v>10394</v>
      </c>
      <c r="D9" s="147"/>
      <c r="E9" s="147">
        <v>229.4</v>
      </c>
    </row>
    <row r="10" spans="1:5">
      <c r="A10" s="146" t="s">
        <v>650</v>
      </c>
      <c r="B10" s="147"/>
      <c r="C10" s="148">
        <v>610</v>
      </c>
      <c r="D10" s="147"/>
      <c r="E10" s="147">
        <v>70.85</v>
      </c>
    </row>
    <row r="11" spans="1:5">
      <c r="A11" s="146" t="s">
        <v>651</v>
      </c>
      <c r="B11" s="147"/>
      <c r="C11" s="149">
        <v>4643</v>
      </c>
      <c r="D11" s="147"/>
      <c r="E11" s="147">
        <v>106.59</v>
      </c>
    </row>
    <row r="12" spans="1:5">
      <c r="A12" s="146" t="s">
        <v>652</v>
      </c>
      <c r="B12" s="147"/>
      <c r="C12" s="149">
        <v>7270</v>
      </c>
      <c r="D12" s="147"/>
      <c r="E12" s="147">
        <v>82.06</v>
      </c>
    </row>
    <row r="13" spans="1:5">
      <c r="A13" s="146" t="s">
        <v>635</v>
      </c>
      <c r="B13" s="147"/>
      <c r="C13" s="148">
        <f>SUM(C14:C40)</f>
        <v>7091</v>
      </c>
      <c r="D13" s="147"/>
      <c r="E13" s="147">
        <v>68.47</v>
      </c>
    </row>
    <row r="14" spans="1:5">
      <c r="A14" s="146" t="s">
        <v>653</v>
      </c>
      <c r="B14" s="147"/>
      <c r="C14" s="149">
        <v>900</v>
      </c>
      <c r="D14" s="147"/>
      <c r="E14" s="147">
        <v>46.39</v>
      </c>
    </row>
    <row r="15" spans="1:5">
      <c r="A15" s="146" t="s">
        <v>654</v>
      </c>
      <c r="B15" s="147"/>
      <c r="C15" s="149">
        <v>93</v>
      </c>
      <c r="D15" s="147"/>
      <c r="E15" s="147">
        <v>80.87</v>
      </c>
    </row>
    <row r="16" spans="1:5">
      <c r="A16" s="146" t="s">
        <v>655</v>
      </c>
      <c r="B16" s="147"/>
      <c r="C16" s="149">
        <v>1</v>
      </c>
      <c r="D16" s="147"/>
      <c r="E16" s="147">
        <v>6.67</v>
      </c>
    </row>
    <row r="17" spans="1:5">
      <c r="A17" s="146" t="s">
        <v>656</v>
      </c>
      <c r="B17" s="147"/>
      <c r="C17" s="149">
        <v>6</v>
      </c>
      <c r="D17" s="147"/>
      <c r="E17" s="147">
        <v>200</v>
      </c>
    </row>
    <row r="18" spans="1:5">
      <c r="A18" s="146" t="s">
        <v>657</v>
      </c>
      <c r="B18" s="147"/>
      <c r="C18" s="149">
        <v>88</v>
      </c>
      <c r="D18" s="147"/>
      <c r="E18" s="147">
        <v>71.54</v>
      </c>
    </row>
    <row r="19" spans="1:5">
      <c r="A19" s="146" t="s">
        <v>658</v>
      </c>
      <c r="B19" s="147"/>
      <c r="C19" s="149">
        <v>384</v>
      </c>
      <c r="D19" s="147"/>
      <c r="E19" s="147">
        <v>93.43</v>
      </c>
    </row>
    <row r="20" spans="1:5">
      <c r="A20" s="146" t="s">
        <v>659</v>
      </c>
      <c r="B20" s="147"/>
      <c r="C20" s="149">
        <v>221</v>
      </c>
      <c r="D20" s="147"/>
      <c r="E20" s="147">
        <v>111.06</v>
      </c>
    </row>
    <row r="21" spans="1:5">
      <c r="A21" s="146" t="s">
        <v>660</v>
      </c>
      <c r="B21" s="147"/>
      <c r="C21" s="149"/>
      <c r="D21" s="147"/>
      <c r="E21" s="147"/>
    </row>
    <row r="22" spans="1:5">
      <c r="A22" s="146" t="s">
        <v>661</v>
      </c>
      <c r="B22" s="147"/>
      <c r="C22" s="149">
        <v>94</v>
      </c>
      <c r="D22" s="147"/>
      <c r="E22" s="147">
        <v>86.24</v>
      </c>
    </row>
    <row r="23" spans="1:5">
      <c r="A23" s="146" t="s">
        <v>662</v>
      </c>
      <c r="B23" s="147"/>
      <c r="C23" s="149">
        <v>107</v>
      </c>
      <c r="D23" s="147"/>
      <c r="E23" s="147">
        <v>81.06</v>
      </c>
    </row>
    <row r="24" spans="1:5">
      <c r="A24" s="146" t="s">
        <v>663</v>
      </c>
      <c r="B24" s="147"/>
      <c r="C24" s="149">
        <v>16</v>
      </c>
      <c r="D24" s="147"/>
      <c r="E24" s="147">
        <v>29.09</v>
      </c>
    </row>
    <row r="25" spans="1:5">
      <c r="A25" s="146" t="s">
        <v>664</v>
      </c>
      <c r="B25" s="147"/>
      <c r="C25" s="149">
        <v>550</v>
      </c>
      <c r="D25" s="147"/>
      <c r="E25" s="147">
        <v>38.52</v>
      </c>
    </row>
    <row r="26" spans="1:5">
      <c r="A26" s="146" t="s">
        <v>665</v>
      </c>
      <c r="B26" s="147"/>
      <c r="C26" s="149">
        <v>144</v>
      </c>
      <c r="D26" s="147"/>
      <c r="E26" s="147">
        <v>91.14</v>
      </c>
    </row>
    <row r="27" spans="1:5">
      <c r="A27" s="146" t="s">
        <v>666</v>
      </c>
      <c r="B27" s="147"/>
      <c r="C27" s="149">
        <v>37</v>
      </c>
      <c r="D27" s="147"/>
      <c r="E27" s="147">
        <v>127.59</v>
      </c>
    </row>
    <row r="28" spans="1:5">
      <c r="A28" s="146" t="s">
        <v>667</v>
      </c>
      <c r="B28" s="147"/>
      <c r="C28" s="149">
        <v>357</v>
      </c>
      <c r="D28" s="147"/>
      <c r="E28" s="147">
        <v>153.88</v>
      </c>
    </row>
    <row r="29" spans="1:5">
      <c r="A29" s="146" t="s">
        <v>668</v>
      </c>
      <c r="B29" s="147"/>
      <c r="C29" s="149">
        <v>8</v>
      </c>
      <c r="D29" s="147"/>
      <c r="E29" s="147">
        <v>22.86</v>
      </c>
    </row>
    <row r="30" spans="1:5">
      <c r="A30" s="146" t="s">
        <v>669</v>
      </c>
      <c r="B30" s="147"/>
      <c r="C30" s="149">
        <v>414</v>
      </c>
      <c r="D30" s="147"/>
      <c r="E30" s="147">
        <v>67.87</v>
      </c>
    </row>
    <row r="31" spans="1:5">
      <c r="A31" s="146" t="s">
        <v>670</v>
      </c>
      <c r="B31" s="147"/>
      <c r="C31" s="149">
        <v>3</v>
      </c>
      <c r="D31" s="147"/>
      <c r="E31" s="147">
        <v>300</v>
      </c>
    </row>
    <row r="32" spans="1:5">
      <c r="A32" s="146" t="s">
        <v>671</v>
      </c>
      <c r="B32" s="147"/>
      <c r="C32" s="149">
        <v>3</v>
      </c>
      <c r="D32" s="147"/>
      <c r="E32" s="147">
        <v>75</v>
      </c>
    </row>
    <row r="33" spans="1:5">
      <c r="A33" s="146" t="s">
        <v>672</v>
      </c>
      <c r="B33" s="147"/>
      <c r="C33" s="149">
        <v>873</v>
      </c>
      <c r="D33" s="147"/>
      <c r="E33" s="147">
        <v>71.97</v>
      </c>
    </row>
    <row r="34" spans="1:5">
      <c r="A34" s="146" t="s">
        <v>673</v>
      </c>
      <c r="B34" s="147"/>
      <c r="C34" s="149">
        <v>379</v>
      </c>
      <c r="D34" s="147"/>
      <c r="E34" s="147">
        <v>173.85</v>
      </c>
    </row>
    <row r="35" spans="1:5">
      <c r="A35" s="146" t="s">
        <v>674</v>
      </c>
      <c r="B35" s="147"/>
      <c r="C35" s="149">
        <v>689</v>
      </c>
      <c r="D35" s="147"/>
      <c r="E35" s="147">
        <v>107.49</v>
      </c>
    </row>
    <row r="36" spans="1:5">
      <c r="A36" s="146" t="s">
        <v>675</v>
      </c>
      <c r="B36" s="147"/>
      <c r="C36" s="149">
        <v>1</v>
      </c>
      <c r="D36" s="147"/>
      <c r="E36" s="147">
        <v>25</v>
      </c>
    </row>
    <row r="37" spans="1:5">
      <c r="A37" s="146" t="s">
        <v>676</v>
      </c>
      <c r="B37" s="147"/>
      <c r="C37" s="149">
        <v>611</v>
      </c>
      <c r="D37" s="147"/>
      <c r="E37" s="147">
        <v>47.15</v>
      </c>
    </row>
    <row r="38" spans="1:5">
      <c r="A38" s="146" t="s">
        <v>677</v>
      </c>
      <c r="B38" s="147"/>
      <c r="C38" s="149">
        <v>344</v>
      </c>
      <c r="D38" s="147"/>
      <c r="E38" s="147">
        <v>121.99</v>
      </c>
    </row>
    <row r="39" spans="1:5">
      <c r="A39" s="146" t="s">
        <v>678</v>
      </c>
      <c r="B39" s="147"/>
      <c r="C39" s="149">
        <v>1</v>
      </c>
      <c r="D39" s="147"/>
      <c r="E39" s="147">
        <v>100</v>
      </c>
    </row>
    <row r="40" spans="1:5">
      <c r="A40" s="146" t="s">
        <v>679</v>
      </c>
      <c r="B40" s="147"/>
      <c r="C40" s="149">
        <v>767</v>
      </c>
      <c r="D40" s="147"/>
      <c r="E40" s="147">
        <v>69.6</v>
      </c>
    </row>
    <row r="41" spans="1:5">
      <c r="A41" s="146" t="s">
        <v>636</v>
      </c>
      <c r="B41" s="147"/>
      <c r="C41" s="148">
        <f>SUM(C42:C55)</f>
        <v>13755</v>
      </c>
      <c r="D41" s="147"/>
      <c r="E41" s="147">
        <v>66.04</v>
      </c>
    </row>
    <row r="42" spans="1:5">
      <c r="A42" s="146" t="s">
        <v>680</v>
      </c>
      <c r="B42" s="147"/>
      <c r="C42" s="149">
        <v>146</v>
      </c>
      <c r="D42" s="147"/>
      <c r="E42" s="147">
        <v>133.94</v>
      </c>
    </row>
    <row r="43" spans="1:5">
      <c r="A43" s="146" t="s">
        <v>681</v>
      </c>
      <c r="B43" s="147"/>
      <c r="C43" s="149">
        <v>33</v>
      </c>
      <c r="D43" s="147"/>
      <c r="E43" s="147">
        <v>0.34</v>
      </c>
    </row>
    <row r="44" spans="1:5">
      <c r="A44" s="146" t="s">
        <v>682</v>
      </c>
      <c r="B44" s="147"/>
      <c r="C44" s="149"/>
      <c r="D44" s="147"/>
      <c r="E44" s="147">
        <v>0</v>
      </c>
    </row>
    <row r="45" spans="1:5">
      <c r="A45" s="146" t="s">
        <v>683</v>
      </c>
      <c r="B45" s="147"/>
      <c r="C45" s="149">
        <v>256</v>
      </c>
      <c r="D45" s="147"/>
      <c r="E45" s="147">
        <v>86.78</v>
      </c>
    </row>
    <row r="46" spans="1:5">
      <c r="A46" s="146" t="s">
        <v>684</v>
      </c>
      <c r="B46" s="147"/>
      <c r="C46" s="149">
        <v>680</v>
      </c>
      <c r="D46" s="147"/>
      <c r="E46" s="147">
        <v>31.84</v>
      </c>
    </row>
    <row r="47" spans="1:5">
      <c r="A47" s="146" t="s">
        <v>685</v>
      </c>
      <c r="B47" s="147"/>
      <c r="D47" s="147"/>
      <c r="E47" s="147">
        <v>0</v>
      </c>
    </row>
    <row r="48" spans="1:5">
      <c r="A48" s="146" t="s">
        <v>686</v>
      </c>
      <c r="B48" s="147"/>
      <c r="C48" s="149">
        <v>373</v>
      </c>
      <c r="D48" s="147"/>
      <c r="E48" s="147">
        <v>99.73</v>
      </c>
    </row>
    <row r="49" spans="1:5">
      <c r="A49" s="146" t="s">
        <v>687</v>
      </c>
      <c r="B49" s="147"/>
      <c r="C49" s="149">
        <v>71</v>
      </c>
      <c r="D49" s="147"/>
      <c r="E49" s="147">
        <v>126.79</v>
      </c>
    </row>
    <row r="50" spans="1:5">
      <c r="A50" s="146" t="s">
        <v>688</v>
      </c>
      <c r="B50" s="147"/>
      <c r="C50" s="149">
        <v>68</v>
      </c>
      <c r="D50" s="147"/>
      <c r="E50" s="147">
        <v>73.91</v>
      </c>
    </row>
    <row r="51" spans="1:5">
      <c r="A51" s="146" t="s">
        <v>689</v>
      </c>
      <c r="B51" s="147"/>
      <c r="C51" s="149"/>
      <c r="D51" s="147"/>
      <c r="E51" s="147">
        <v>0</v>
      </c>
    </row>
    <row r="52" spans="1:5">
      <c r="A52" s="146" t="s">
        <v>690</v>
      </c>
      <c r="B52" s="147"/>
      <c r="C52" s="149">
        <v>4917</v>
      </c>
      <c r="D52" s="147"/>
      <c r="E52" s="147">
        <v>107.31</v>
      </c>
    </row>
    <row r="53" spans="1:5">
      <c r="A53" s="146" t="s">
        <v>691</v>
      </c>
      <c r="B53" s="147"/>
      <c r="C53" s="149">
        <v>1322</v>
      </c>
      <c r="D53" s="147"/>
      <c r="E53" s="147">
        <v>117.09</v>
      </c>
    </row>
    <row r="54" spans="1:5">
      <c r="A54" s="146" t="s">
        <v>692</v>
      </c>
      <c r="B54" s="147"/>
      <c r="C54" s="149">
        <v>2264</v>
      </c>
      <c r="D54" s="147"/>
      <c r="E54" s="147">
        <v>129.08</v>
      </c>
    </row>
    <row r="55" spans="1:5">
      <c r="A55" s="146" t="s">
        <v>693</v>
      </c>
      <c r="B55" s="147"/>
      <c r="C55" s="149">
        <v>3625</v>
      </c>
      <c r="D55" s="147"/>
      <c r="E55" s="147">
        <v>769.64</v>
      </c>
    </row>
    <row r="56" spans="1:5">
      <c r="A56" s="146" t="s">
        <v>694</v>
      </c>
      <c r="B56" s="147"/>
      <c r="C56" s="149">
        <f>SUM(C57:C70)</f>
        <v>619</v>
      </c>
      <c r="D56" s="147"/>
      <c r="E56" s="147">
        <v>64.88</v>
      </c>
    </row>
    <row r="57" spans="1:5">
      <c r="A57" s="146" t="s">
        <v>695</v>
      </c>
      <c r="B57" s="147"/>
      <c r="C57" s="149"/>
      <c r="D57" s="147"/>
      <c r="E57" s="147"/>
    </row>
    <row r="58" spans="1:5">
      <c r="A58" s="146" t="s">
        <v>696</v>
      </c>
      <c r="B58" s="147"/>
      <c r="C58" s="149">
        <v>266</v>
      </c>
      <c r="D58" s="147"/>
      <c r="E58" s="147">
        <v>74.51</v>
      </c>
    </row>
    <row r="59" spans="1:5">
      <c r="A59" s="146" t="s">
        <v>697</v>
      </c>
      <c r="B59" s="147"/>
      <c r="C59" s="149">
        <v>284</v>
      </c>
      <c r="D59" s="147"/>
      <c r="E59" s="147">
        <v>88.47</v>
      </c>
    </row>
    <row r="60" spans="1:5">
      <c r="A60" s="146" t="s">
        <v>698</v>
      </c>
      <c r="B60" s="147"/>
      <c r="C60" s="149"/>
      <c r="D60" s="147"/>
      <c r="E60" s="147"/>
    </row>
    <row r="61" spans="1:5">
      <c r="A61" s="146" t="s">
        <v>699</v>
      </c>
      <c r="B61" s="147"/>
      <c r="C61" s="149"/>
      <c r="D61" s="147"/>
      <c r="E61" s="147"/>
    </row>
    <row r="62" spans="1:5">
      <c r="A62" s="146" t="s">
        <v>700</v>
      </c>
      <c r="B62" s="147"/>
      <c r="C62" s="149">
        <v>23</v>
      </c>
      <c r="D62" s="147"/>
      <c r="E62" s="147">
        <v>30.67</v>
      </c>
    </row>
    <row r="63" spans="1:5">
      <c r="A63" s="146" t="s">
        <v>701</v>
      </c>
      <c r="B63" s="147"/>
      <c r="C63" s="149"/>
      <c r="D63" s="147"/>
      <c r="E63" s="147"/>
    </row>
    <row r="64" spans="1:5">
      <c r="A64" s="146" t="s">
        <v>702</v>
      </c>
      <c r="B64" s="147"/>
      <c r="C64" s="149"/>
      <c r="D64" s="147"/>
      <c r="E64" s="147"/>
    </row>
    <row r="65" spans="1:5">
      <c r="A65" s="146" t="s">
        <v>703</v>
      </c>
      <c r="B65" s="147"/>
      <c r="C65" s="149"/>
      <c r="D65" s="147"/>
      <c r="E65" s="147"/>
    </row>
    <row r="66" spans="1:5">
      <c r="A66" s="146" t="s">
        <v>704</v>
      </c>
      <c r="B66" s="147"/>
      <c r="C66" s="149"/>
      <c r="D66" s="147"/>
      <c r="E66" s="147"/>
    </row>
    <row r="67" spans="1:5">
      <c r="A67" s="146" t="s">
        <v>705</v>
      </c>
      <c r="B67" s="147"/>
      <c r="C67" s="149"/>
      <c r="D67" s="147"/>
      <c r="E67" s="147"/>
    </row>
    <row r="68" spans="1:5">
      <c r="A68" s="146" t="s">
        <v>706</v>
      </c>
      <c r="B68" s="147"/>
      <c r="C68" s="149"/>
      <c r="D68" s="147"/>
      <c r="E68" s="147">
        <v>0</v>
      </c>
    </row>
    <row r="69" spans="1:5">
      <c r="A69" s="146" t="s">
        <v>707</v>
      </c>
      <c r="B69" s="147"/>
      <c r="C69" s="149">
        <v>1</v>
      </c>
      <c r="D69" s="147"/>
      <c r="E69" s="147">
        <v>2.94</v>
      </c>
    </row>
    <row r="70" spans="1:5">
      <c r="A70" s="146" t="s">
        <v>708</v>
      </c>
      <c r="B70" s="147"/>
      <c r="C70" s="149">
        <v>45</v>
      </c>
      <c r="D70" s="147"/>
      <c r="E70" s="147">
        <v>27.11</v>
      </c>
    </row>
    <row r="71" spans="1:5">
      <c r="A71" s="146" t="s">
        <v>709</v>
      </c>
      <c r="B71" s="147"/>
      <c r="C71" s="149">
        <f>SUM(C72:C75)</f>
        <v>100</v>
      </c>
      <c r="D71" s="147"/>
      <c r="E71" s="147"/>
    </row>
    <row r="72" spans="1:5">
      <c r="A72" s="146" t="s">
        <v>710</v>
      </c>
      <c r="B72" s="147"/>
      <c r="C72" s="149">
        <v>100</v>
      </c>
      <c r="D72" s="147"/>
      <c r="E72" s="147"/>
    </row>
    <row r="73" spans="1:5">
      <c r="A73" s="146" t="s">
        <v>711</v>
      </c>
      <c r="B73" s="147"/>
      <c r="C73" s="149"/>
      <c r="D73" s="147"/>
      <c r="E73" s="147"/>
    </row>
    <row r="74" spans="1:5">
      <c r="A74" s="146" t="s">
        <v>712</v>
      </c>
      <c r="B74" s="147"/>
      <c r="C74" s="149"/>
      <c r="D74" s="147"/>
      <c r="E74" s="147"/>
    </row>
    <row r="75" spans="1:5">
      <c r="A75" s="146" t="s">
        <v>713</v>
      </c>
      <c r="B75" s="147"/>
      <c r="C75" s="149"/>
      <c r="D75" s="147"/>
      <c r="E75" s="147"/>
    </row>
    <row r="76" spans="1:5">
      <c r="A76" s="146" t="s">
        <v>714</v>
      </c>
      <c r="B76" s="147"/>
      <c r="C76" s="149"/>
      <c r="D76" s="147"/>
      <c r="E76" s="147"/>
    </row>
    <row r="77" spans="1:5">
      <c r="A77" s="146" t="s">
        <v>715</v>
      </c>
      <c r="B77" s="147"/>
      <c r="C77" s="149"/>
      <c r="D77" s="147"/>
      <c r="E77" s="147"/>
    </row>
    <row r="78" spans="1:5">
      <c r="A78" s="146" t="s">
        <v>716</v>
      </c>
      <c r="B78" s="147"/>
      <c r="C78" s="149"/>
      <c r="D78" s="147"/>
      <c r="E78" s="147"/>
    </row>
    <row r="79" spans="1:5">
      <c r="A79" s="146" t="s">
        <v>717</v>
      </c>
      <c r="B79" s="147"/>
      <c r="C79" s="149"/>
      <c r="D79" s="147"/>
      <c r="E79" s="147"/>
    </row>
    <row r="80" spans="1:5">
      <c r="A80" s="146" t="s">
        <v>718</v>
      </c>
      <c r="B80" s="147"/>
      <c r="C80" s="149"/>
      <c r="D80" s="147"/>
      <c r="E80" s="147"/>
    </row>
    <row r="81" spans="1:5">
      <c r="A81" s="150" t="s">
        <v>719</v>
      </c>
      <c r="B81" s="147"/>
      <c r="C81" s="149">
        <f>SUM(C5+C13+C41+C56+C71+C76+C79)</f>
        <v>87953</v>
      </c>
      <c r="D81" s="147"/>
      <c r="E81" s="147">
        <v>100</v>
      </c>
    </row>
  </sheetData>
  <mergeCells count="1">
    <mergeCell ref="A2:E2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>
    <oddFooter>&amp;C附表2-6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4"/>
  <sheetViews>
    <sheetView tabSelected="1" workbookViewId="0">
      <selection activeCell="A1" sqref="A1"/>
    </sheetView>
  </sheetViews>
  <sheetFormatPr defaultColWidth="9" defaultRowHeight="14.25" outlineLevelCol="5"/>
  <cols>
    <col min="1" max="1" width="41.4" customWidth="1"/>
    <col min="6" max="6" width="11.125" customWidth="1"/>
  </cols>
  <sheetData>
    <row r="1" ht="19.2" customHeight="1" spans="1:1">
      <c r="A1" s="80" t="s">
        <v>720</v>
      </c>
    </row>
    <row r="2" ht="28.8" customHeight="1" spans="1:6">
      <c r="A2" s="134" t="s">
        <v>721</v>
      </c>
      <c r="B2" s="134"/>
      <c r="C2" s="134"/>
      <c r="D2" s="134"/>
      <c r="E2" s="134"/>
      <c r="F2" s="134"/>
    </row>
    <row r="3" spans="1:6">
      <c r="A3" s="135"/>
      <c r="B3" s="104"/>
      <c r="C3" s="104"/>
      <c r="D3" s="104"/>
      <c r="E3" s="104"/>
      <c r="F3" s="136" t="s">
        <v>54</v>
      </c>
    </row>
    <row r="4" ht="19.8" customHeight="1" spans="1:6">
      <c r="A4" s="137" t="s">
        <v>645</v>
      </c>
      <c r="B4" s="85" t="s">
        <v>722</v>
      </c>
      <c r="C4" s="106" t="s">
        <v>723</v>
      </c>
      <c r="D4" s="106" t="s">
        <v>724</v>
      </c>
      <c r="E4" s="106" t="s">
        <v>725</v>
      </c>
      <c r="F4" s="106" t="s">
        <v>726</v>
      </c>
    </row>
    <row r="5" spans="1:6">
      <c r="A5" s="138" t="s">
        <v>727</v>
      </c>
      <c r="B5" s="139"/>
      <c r="C5" s="139"/>
      <c r="D5" s="139"/>
      <c r="E5" s="139"/>
      <c r="F5" s="139"/>
    </row>
    <row r="6" spans="1:6">
      <c r="A6" s="140" t="s">
        <v>728</v>
      </c>
      <c r="B6" s="139"/>
      <c r="C6" s="139"/>
      <c r="D6" s="139"/>
      <c r="E6" s="139"/>
      <c r="F6" s="139"/>
    </row>
    <row r="7" spans="1:6">
      <c r="A7" s="140" t="s">
        <v>729</v>
      </c>
      <c r="B7" s="139"/>
      <c r="C7" s="139"/>
      <c r="D7" s="139"/>
      <c r="E7" s="139"/>
      <c r="F7" s="139"/>
    </row>
    <row r="8" spans="1:6">
      <c r="A8" s="140" t="s">
        <v>730</v>
      </c>
      <c r="B8" s="139"/>
      <c r="C8" s="139"/>
      <c r="D8" s="139"/>
      <c r="E8" s="139"/>
      <c r="F8" s="139"/>
    </row>
    <row r="9" spans="1:6">
      <c r="A9" s="138" t="s">
        <v>731</v>
      </c>
      <c r="B9" s="139">
        <v>6944</v>
      </c>
      <c r="C9" s="139">
        <v>246</v>
      </c>
      <c r="D9" s="139">
        <v>279</v>
      </c>
      <c r="E9" s="139">
        <v>560</v>
      </c>
      <c r="F9" s="139">
        <v>5859</v>
      </c>
    </row>
    <row r="10" spans="1:6">
      <c r="A10" s="140" t="s">
        <v>732</v>
      </c>
      <c r="B10" s="139">
        <v>4675</v>
      </c>
      <c r="C10" s="139"/>
      <c r="D10" s="139"/>
      <c r="E10" s="139"/>
      <c r="F10" s="139">
        <v>4675</v>
      </c>
    </row>
    <row r="11" spans="1:6">
      <c r="A11" s="140" t="s">
        <v>733</v>
      </c>
      <c r="B11" s="139"/>
      <c r="C11" s="139"/>
      <c r="D11" s="139"/>
      <c r="E11" s="139"/>
      <c r="F11" s="139"/>
    </row>
    <row r="12" spans="1:6">
      <c r="A12" s="140" t="s">
        <v>734</v>
      </c>
      <c r="B12" s="139"/>
      <c r="C12" s="139"/>
      <c r="D12" s="139"/>
      <c r="E12" s="139"/>
      <c r="F12" s="139"/>
    </row>
    <row r="13" spans="1:6">
      <c r="A13" s="140" t="s">
        <v>735</v>
      </c>
      <c r="B13" s="139">
        <v>62</v>
      </c>
      <c r="C13" s="139">
        <v>15</v>
      </c>
      <c r="D13" s="139">
        <v>17</v>
      </c>
      <c r="E13" s="139">
        <v>15</v>
      </c>
      <c r="F13" s="139">
        <v>15</v>
      </c>
    </row>
    <row r="14" spans="1:6">
      <c r="A14" s="140" t="s">
        <v>736</v>
      </c>
      <c r="B14" s="139">
        <v>10</v>
      </c>
      <c r="C14" s="139"/>
      <c r="D14" s="139"/>
      <c r="E14" s="139"/>
      <c r="F14" s="139">
        <v>10</v>
      </c>
    </row>
    <row r="15" spans="1:6">
      <c r="A15" s="140" t="s">
        <v>737</v>
      </c>
      <c r="B15" s="139"/>
      <c r="C15" s="139"/>
      <c r="D15" s="139"/>
      <c r="E15" s="139"/>
      <c r="F15" s="139"/>
    </row>
    <row r="16" spans="1:6">
      <c r="A16" s="140" t="s">
        <v>738</v>
      </c>
      <c r="B16" s="139"/>
      <c r="C16" s="139"/>
      <c r="D16" s="139"/>
      <c r="E16" s="139"/>
      <c r="F16" s="139"/>
    </row>
    <row r="17" spans="1:6">
      <c r="A17" s="140" t="s">
        <v>739</v>
      </c>
      <c r="B17" s="139"/>
      <c r="C17" s="139"/>
      <c r="D17" s="139"/>
      <c r="E17" s="139"/>
      <c r="F17" s="139"/>
    </row>
    <row r="18" spans="1:6">
      <c r="A18" s="140" t="s">
        <v>740</v>
      </c>
      <c r="B18" s="139"/>
      <c r="C18" s="139"/>
      <c r="D18" s="139"/>
      <c r="E18" s="139"/>
      <c r="F18" s="139"/>
    </row>
    <row r="19" spans="1:6">
      <c r="A19" s="140" t="s">
        <v>741</v>
      </c>
      <c r="B19" s="139"/>
      <c r="C19" s="139"/>
      <c r="D19" s="139"/>
      <c r="E19" s="139"/>
      <c r="F19" s="139"/>
    </row>
    <row r="20" spans="1:6">
      <c r="A20" s="140" t="s">
        <v>742</v>
      </c>
      <c r="B20" s="139">
        <v>76</v>
      </c>
      <c r="C20" s="139">
        <v>31</v>
      </c>
      <c r="D20" s="139"/>
      <c r="E20" s="139">
        <v>45</v>
      </c>
      <c r="F20" s="139"/>
    </row>
    <row r="21" spans="1:6">
      <c r="A21" s="140" t="s">
        <v>743</v>
      </c>
      <c r="B21" s="139"/>
      <c r="C21" s="139"/>
      <c r="D21" s="139"/>
      <c r="E21" s="139"/>
      <c r="F21" s="139"/>
    </row>
    <row r="22" spans="1:6">
      <c r="A22" s="140" t="s">
        <v>744</v>
      </c>
      <c r="B22" s="139"/>
      <c r="C22" s="139"/>
      <c r="D22" s="139"/>
      <c r="E22" s="139"/>
      <c r="F22" s="139"/>
    </row>
    <row r="23" spans="1:6">
      <c r="A23" s="140" t="s">
        <v>745</v>
      </c>
      <c r="B23" s="139">
        <v>345</v>
      </c>
      <c r="C23" s="139"/>
      <c r="D23" s="139">
        <v>12</v>
      </c>
      <c r="E23" s="139"/>
      <c r="F23" s="139">
        <v>333</v>
      </c>
    </row>
    <row r="24" spans="1:6">
      <c r="A24" s="140" t="s">
        <v>746</v>
      </c>
      <c r="B24" s="139">
        <v>1776</v>
      </c>
      <c r="C24" s="139">
        <v>200</v>
      </c>
      <c r="D24" s="139">
        <v>250</v>
      </c>
      <c r="E24" s="139">
        <v>500</v>
      </c>
      <c r="F24" s="139">
        <v>826</v>
      </c>
    </row>
    <row r="25" spans="1:6">
      <c r="A25" s="138" t="s">
        <v>747</v>
      </c>
      <c r="B25" s="139">
        <v>33294</v>
      </c>
      <c r="C25" s="139">
        <v>1945</v>
      </c>
      <c r="D25" s="139">
        <v>1136</v>
      </c>
      <c r="E25" s="139">
        <v>3560</v>
      </c>
      <c r="F25" s="139">
        <v>26653</v>
      </c>
    </row>
    <row r="26" spans="1:6">
      <c r="A26" s="140" t="s">
        <v>748</v>
      </c>
      <c r="B26" s="139">
        <v>1094</v>
      </c>
      <c r="C26" s="139">
        <v>339</v>
      </c>
      <c r="D26" s="139">
        <v>252</v>
      </c>
      <c r="E26" s="139">
        <v>326</v>
      </c>
      <c r="F26" s="139">
        <v>177</v>
      </c>
    </row>
    <row r="27" spans="1:6">
      <c r="A27" s="140" t="s">
        <v>749</v>
      </c>
      <c r="B27" s="139">
        <v>35</v>
      </c>
      <c r="C27" s="139">
        <v>8</v>
      </c>
      <c r="D27" s="139">
        <v>6</v>
      </c>
      <c r="E27" s="139">
        <v>9</v>
      </c>
      <c r="F27" s="139">
        <v>12</v>
      </c>
    </row>
    <row r="28" spans="1:6">
      <c r="A28" s="140" t="s">
        <v>750</v>
      </c>
      <c r="B28" s="139">
        <v>200</v>
      </c>
      <c r="C28" s="139">
        <v>78</v>
      </c>
      <c r="D28" s="139">
        <v>65</v>
      </c>
      <c r="E28" s="139">
        <v>53</v>
      </c>
      <c r="F28" s="139">
        <v>4</v>
      </c>
    </row>
    <row r="29" spans="1:6">
      <c r="A29" s="140" t="s">
        <v>751</v>
      </c>
      <c r="B29" s="139"/>
      <c r="C29" s="139"/>
      <c r="D29" s="139"/>
      <c r="E29" s="139"/>
      <c r="F29" s="139"/>
    </row>
    <row r="30" spans="1:6">
      <c r="A30" s="140" t="s">
        <v>752</v>
      </c>
      <c r="B30" s="139"/>
      <c r="C30" s="139"/>
      <c r="D30" s="139"/>
      <c r="E30" s="139"/>
      <c r="F30" s="139"/>
    </row>
    <row r="31" spans="1:6">
      <c r="A31" s="140" t="s">
        <v>753</v>
      </c>
      <c r="B31" s="139">
        <v>398</v>
      </c>
      <c r="C31" s="139">
        <v>53</v>
      </c>
      <c r="D31" s="139">
        <v>5</v>
      </c>
      <c r="E31" s="139">
        <v>7</v>
      </c>
      <c r="F31" s="139">
        <v>333</v>
      </c>
    </row>
    <row r="32" spans="1:6">
      <c r="A32" s="140" t="s">
        <v>754</v>
      </c>
      <c r="B32" s="139">
        <v>2717</v>
      </c>
      <c r="C32" s="139">
        <v>449</v>
      </c>
      <c r="D32" s="139">
        <v>456</v>
      </c>
      <c r="E32" s="139">
        <v>503</v>
      </c>
      <c r="F32" s="139">
        <v>1309</v>
      </c>
    </row>
    <row r="33" spans="1:6">
      <c r="A33" s="140" t="s">
        <v>755</v>
      </c>
      <c r="B33" s="139">
        <v>135</v>
      </c>
      <c r="C33" s="139">
        <v>4</v>
      </c>
      <c r="D33" s="139">
        <v>2</v>
      </c>
      <c r="E33" s="139">
        <v>14</v>
      </c>
      <c r="F33" s="139">
        <v>115</v>
      </c>
    </row>
    <row r="34" spans="1:6">
      <c r="A34" s="140" t="s">
        <v>756</v>
      </c>
      <c r="B34" s="139"/>
      <c r="C34" s="139"/>
      <c r="D34" s="139"/>
      <c r="E34" s="139"/>
      <c r="F34" s="139"/>
    </row>
    <row r="35" spans="1:6">
      <c r="A35" s="140" t="s">
        <v>757</v>
      </c>
      <c r="B35" s="139">
        <v>21952</v>
      </c>
      <c r="C35" s="139">
        <v>19</v>
      </c>
      <c r="D35" s="139">
        <v>17</v>
      </c>
      <c r="E35" s="139">
        <v>16</v>
      </c>
      <c r="F35" s="139">
        <v>21900</v>
      </c>
    </row>
    <row r="36" spans="1:6">
      <c r="A36" s="140" t="s">
        <v>758</v>
      </c>
      <c r="B36" s="139">
        <v>6664</v>
      </c>
      <c r="C36" s="139">
        <v>990</v>
      </c>
      <c r="D36" s="139">
        <v>333</v>
      </c>
      <c r="E36" s="139">
        <v>2625</v>
      </c>
      <c r="F36" s="139">
        <v>2716</v>
      </c>
    </row>
    <row r="37" spans="1:6">
      <c r="A37" s="140" t="s">
        <v>759</v>
      </c>
      <c r="B37" s="139"/>
      <c r="C37" s="139"/>
      <c r="D37" s="139"/>
      <c r="E37" s="139"/>
      <c r="F37" s="139"/>
    </row>
    <row r="38" spans="1:6">
      <c r="A38" s="140" t="s">
        <v>760</v>
      </c>
      <c r="B38" s="139"/>
      <c r="C38" s="139"/>
      <c r="D38" s="139"/>
      <c r="E38" s="139"/>
      <c r="F38" s="139"/>
    </row>
    <row r="39" spans="1:6">
      <c r="A39" s="140" t="s">
        <v>761</v>
      </c>
      <c r="B39" s="139"/>
      <c r="C39" s="139"/>
      <c r="D39" s="139"/>
      <c r="E39" s="139"/>
      <c r="F39" s="139"/>
    </row>
    <row r="40" spans="1:6">
      <c r="A40" s="140" t="s">
        <v>762</v>
      </c>
      <c r="B40" s="139">
        <v>35</v>
      </c>
      <c r="C40" s="139">
        <v>5</v>
      </c>
      <c r="D40" s="139"/>
      <c r="E40" s="139">
        <v>7</v>
      </c>
      <c r="F40" s="139">
        <v>23</v>
      </c>
    </row>
    <row r="41" spans="1:6">
      <c r="A41" s="140" t="s">
        <v>763</v>
      </c>
      <c r="B41" s="139"/>
      <c r="C41" s="139"/>
      <c r="D41" s="139"/>
      <c r="E41" s="139"/>
      <c r="F41" s="139"/>
    </row>
    <row r="42" spans="1:6">
      <c r="A42" s="140" t="s">
        <v>764</v>
      </c>
      <c r="B42" s="139"/>
      <c r="C42" s="139"/>
      <c r="D42" s="139"/>
      <c r="E42" s="139"/>
      <c r="F42" s="139"/>
    </row>
    <row r="43" spans="1:6">
      <c r="A43" s="140" t="s">
        <v>765</v>
      </c>
      <c r="B43" s="139"/>
      <c r="C43" s="139"/>
      <c r="D43" s="139"/>
      <c r="E43" s="139"/>
      <c r="F43" s="139"/>
    </row>
    <row r="44" spans="1:6">
      <c r="A44" s="140" t="s">
        <v>766</v>
      </c>
      <c r="B44" s="139">
        <v>64</v>
      </c>
      <c r="C44" s="139"/>
      <c r="D44" s="139"/>
      <c r="E44" s="139"/>
      <c r="F44" s="139">
        <v>64</v>
      </c>
    </row>
  </sheetData>
  <mergeCells count="1">
    <mergeCell ref="A2:F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>
    <oddFooter>&amp;C附表2-7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workbookViewId="0">
      <selection activeCell="J13" sqref="J13"/>
    </sheetView>
  </sheetViews>
  <sheetFormatPr defaultColWidth="9" defaultRowHeight="14.25" outlineLevelCol="3"/>
  <cols>
    <col min="1" max="1" width="33.1" customWidth="1"/>
    <col min="2" max="2" width="14.5" customWidth="1"/>
    <col min="3" max="3" width="14.4" customWidth="1"/>
    <col min="4" max="4" width="13.6" customWidth="1"/>
  </cols>
  <sheetData>
    <row r="1" ht="23.4" customHeight="1" spans="1:4">
      <c r="A1" s="121" t="s">
        <v>767</v>
      </c>
      <c r="B1" s="122"/>
      <c r="C1" s="122"/>
      <c r="D1" s="122"/>
    </row>
    <row r="2" ht="22.2" customHeight="1" spans="1:4">
      <c r="A2" s="123" t="s">
        <v>768</v>
      </c>
      <c r="B2" s="123"/>
      <c r="C2" s="123"/>
      <c r="D2" s="123"/>
    </row>
    <row r="3" spans="1:4">
      <c r="A3" s="124" t="s">
        <v>54</v>
      </c>
      <c r="B3" s="124"/>
      <c r="C3" s="124"/>
      <c r="D3" s="124"/>
    </row>
    <row r="4" ht="27" spans="1:4">
      <c r="A4" s="125" t="s">
        <v>645</v>
      </c>
      <c r="B4" s="86" t="s">
        <v>769</v>
      </c>
      <c r="C4" s="87" t="s">
        <v>770</v>
      </c>
      <c r="D4" s="87" t="s">
        <v>59</v>
      </c>
    </row>
    <row r="5" ht="30" customHeight="1" spans="1:4">
      <c r="A5" s="126" t="s">
        <v>771</v>
      </c>
      <c r="B5" s="127">
        <v>1143</v>
      </c>
      <c r="C5" s="127">
        <v>1820</v>
      </c>
      <c r="D5" s="128">
        <f t="shared" ref="D5:D10" si="0">B5/C5*100</f>
        <v>62.8</v>
      </c>
    </row>
    <row r="6" ht="30" customHeight="1" spans="1:4">
      <c r="A6" s="129" t="s">
        <v>772</v>
      </c>
      <c r="B6" s="127">
        <v>81</v>
      </c>
      <c r="C6" s="127">
        <v>62</v>
      </c>
      <c r="D6" s="128">
        <f t="shared" si="0"/>
        <v>130.65</v>
      </c>
    </row>
    <row r="7" ht="30" customHeight="1" spans="1:4">
      <c r="A7" s="129" t="s">
        <v>773</v>
      </c>
      <c r="B7" s="127">
        <v>128</v>
      </c>
      <c r="C7" s="127">
        <v>174</v>
      </c>
      <c r="D7" s="128">
        <f t="shared" si="0"/>
        <v>73.56</v>
      </c>
    </row>
    <row r="8" ht="30" customHeight="1" spans="1:4">
      <c r="A8" s="129" t="s">
        <v>774</v>
      </c>
      <c r="B8" s="127">
        <v>934</v>
      </c>
      <c r="C8" s="127">
        <v>1584</v>
      </c>
      <c r="D8" s="128">
        <f t="shared" si="0"/>
        <v>58.96</v>
      </c>
    </row>
    <row r="9" ht="30" customHeight="1" spans="1:4">
      <c r="A9" s="130" t="s">
        <v>775</v>
      </c>
      <c r="B9" s="127">
        <v>934</v>
      </c>
      <c r="C9" s="127">
        <v>1347</v>
      </c>
      <c r="D9" s="128">
        <f t="shared" si="0"/>
        <v>69.34</v>
      </c>
    </row>
    <row r="10" ht="30" customHeight="1" spans="1:4">
      <c r="A10" s="130" t="s">
        <v>776</v>
      </c>
      <c r="B10" s="127">
        <v>0</v>
      </c>
      <c r="C10" s="127" t="s">
        <v>777</v>
      </c>
      <c r="D10" s="128">
        <f t="shared" si="0"/>
        <v>0</v>
      </c>
    </row>
    <row r="11" spans="1:4">
      <c r="A11" s="131"/>
      <c r="B11" s="131"/>
      <c r="C11" s="131"/>
      <c r="D11" s="131"/>
    </row>
    <row r="12" spans="1:4">
      <c r="A12" s="132" t="s">
        <v>778</v>
      </c>
      <c r="B12" s="131"/>
      <c r="C12" s="131"/>
      <c r="D12" s="131"/>
    </row>
    <row r="13" ht="108" customHeight="1" spans="1:4">
      <c r="A13" s="133" t="s">
        <v>779</v>
      </c>
      <c r="B13" s="133"/>
      <c r="C13" s="133"/>
      <c r="D13" s="133"/>
    </row>
    <row r="14" ht="101.4" customHeight="1" spans="1:4">
      <c r="A14" s="133" t="s">
        <v>780</v>
      </c>
      <c r="B14" s="133"/>
      <c r="C14" s="133"/>
      <c r="D14" s="133"/>
    </row>
  </sheetData>
  <mergeCells count="4">
    <mergeCell ref="A2:D2"/>
    <mergeCell ref="A3:D3"/>
    <mergeCell ref="A13:D13"/>
    <mergeCell ref="A14:D14"/>
  </mergeCells>
  <pageMargins left="0.707638888888889" right="0.707638888888889" top="0.747916666666667" bottom="0.747916666666667" header="0.313888888888889" footer="0.313888888888889"/>
  <pageSetup paperSize="9" fitToHeight="0" orientation="portrait"/>
  <headerFooter>
    <oddFooter>&amp;C附表2-8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</vt:lpstr>
      <vt:lpstr>附表1</vt:lpstr>
      <vt:lpstr>附表2</vt:lpstr>
      <vt:lpstr>附表3</vt:lpstr>
      <vt:lpstr>附表4</vt:lpstr>
      <vt:lpstr>附表5</vt:lpstr>
      <vt:lpstr>附表6</vt:lpstr>
      <vt:lpstr>附表7</vt:lpstr>
      <vt:lpstr>附表8</vt:lpstr>
      <vt:lpstr>附表9</vt:lpstr>
      <vt:lpstr>附表10</vt:lpstr>
      <vt:lpstr>附表11</vt:lpstr>
      <vt:lpstr>附表12</vt:lpstr>
      <vt:lpstr>附表13</vt:lpstr>
      <vt:lpstr>附表14</vt:lpstr>
      <vt:lpstr>附表15</vt:lpstr>
      <vt:lpstr>附表16</vt:lpstr>
      <vt:lpstr>附表17</vt:lpstr>
      <vt:lpstr>附表18</vt:lpstr>
      <vt:lpstr>附表19</vt:lpstr>
      <vt:lpstr>附表20</vt:lpstr>
      <vt:lpstr>附表21</vt:lpstr>
      <vt:lpstr>附表22</vt:lpstr>
      <vt:lpstr>附表23</vt:lpstr>
      <vt:lpstr>附表24</vt:lpstr>
      <vt:lpstr>附表25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null</cp:lastModifiedBy>
  <dcterms:created xsi:type="dcterms:W3CDTF">2008-01-10T09:59:00Z</dcterms:created>
  <cp:lastPrinted>2017-06-22T02:39:00Z</cp:lastPrinted>
  <dcterms:modified xsi:type="dcterms:W3CDTF">2017-10-30T04:38:40Z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