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2021年第二批" sheetId="1" r:id="rId1"/>
  </sheets>
  <definedNames>
    <definedName name="_xlnm.Print_Area" localSheetId="0">'2021年第二批'!$A$1:$R$20</definedName>
    <definedName name="_xlnm.Print_Titles" localSheetId="0">'2021年第二批'!$1:$3</definedName>
  </definedNames>
  <calcPr fullCalcOnLoad="1"/>
</workbook>
</file>

<file path=xl/sharedStrings.xml><?xml version="1.0" encoding="utf-8"?>
<sst xmlns="http://schemas.openxmlformats.org/spreadsheetml/2006/main" count="159" uniqueCount="102">
  <si>
    <t>2021年马尾区第二批青年就业见习补贴拟发放企业公示名单</t>
  </si>
  <si>
    <t>单位名称：马尾区人力资源和社会保障局</t>
  </si>
  <si>
    <t>序号</t>
  </si>
  <si>
    <t>见习单位</t>
  </si>
  <si>
    <t>见习人数（人）</t>
  </si>
  <si>
    <t>见习学员</t>
  </si>
  <si>
    <t>身份证号码</t>
  </si>
  <si>
    <t>岗位名称</t>
  </si>
  <si>
    <t>毕业学校</t>
  </si>
  <si>
    <t>专业</t>
  </si>
  <si>
    <t>学历</t>
  </si>
  <si>
    <t>毕业时间</t>
  </si>
  <si>
    <t>实际见习时间</t>
  </si>
  <si>
    <t>见习月数
（月）</t>
  </si>
  <si>
    <t>是否在3个月内留用</t>
  </si>
  <si>
    <t>生活补助金额（元）</t>
  </si>
  <si>
    <t>留用奖励补贴金额（元）</t>
  </si>
  <si>
    <t>补助总金额（元）</t>
  </si>
  <si>
    <t>申请见习补助总金额（元）</t>
  </si>
  <si>
    <t>备注</t>
  </si>
  <si>
    <t xml:space="preserve">福水智联技术有限公司 </t>
  </si>
  <si>
    <t>黄杰</t>
  </si>
  <si>
    <t>35032119991120****</t>
  </si>
  <si>
    <t>售前工程师</t>
  </si>
  <si>
    <t>福州职业技术学校</t>
  </si>
  <si>
    <t>物联网工程技术</t>
  </si>
  <si>
    <t>专科</t>
  </si>
  <si>
    <t>2020.06.30</t>
  </si>
  <si>
    <t>2021.09.26-2021.10.29</t>
  </si>
  <si>
    <t>否</t>
  </si>
  <si>
    <t>福建沐林供应链管理有限公司</t>
  </si>
  <si>
    <t>肖梦柔</t>
  </si>
  <si>
    <t>35042919980505****</t>
  </si>
  <si>
    <t>新媒体运营</t>
  </si>
  <si>
    <t>武汉工程大学邮电与信息工程学院</t>
  </si>
  <si>
    <t>国际经济与贸易</t>
  </si>
  <si>
    <t>本科</t>
  </si>
  <si>
    <t>2021.08.01-2021.10.31</t>
  </si>
  <si>
    <t>是</t>
  </si>
  <si>
    <t>李娅</t>
  </si>
  <si>
    <t>53233119990428****</t>
  </si>
  <si>
    <t>福建信息职业技术学院</t>
  </si>
  <si>
    <t>影视动画</t>
  </si>
  <si>
    <t>2021.06.30</t>
  </si>
  <si>
    <t>吴恭程</t>
  </si>
  <si>
    <t>35012219980620****</t>
  </si>
  <si>
    <t>漳州科技学院</t>
  </si>
  <si>
    <t>数字媒体艺术设计</t>
  </si>
  <si>
    <t>2021.06.25</t>
  </si>
  <si>
    <t>危浩楠</t>
  </si>
  <si>
    <t>35072220001030****</t>
  </si>
  <si>
    <t>福建船政交通职业学院</t>
  </si>
  <si>
    <t>汽车车身维修技术</t>
  </si>
  <si>
    <t>陈智煌</t>
  </si>
  <si>
    <t>35032220010126****</t>
  </si>
  <si>
    <t>张佳慧</t>
  </si>
  <si>
    <t>35042720031116****</t>
  </si>
  <si>
    <t>销售</t>
  </si>
  <si>
    <t>沙县第二中学</t>
  </si>
  <si>
    <t>失业青年</t>
  </si>
  <si>
    <t>初中</t>
  </si>
  <si>
    <t>2020.07.01</t>
  </si>
  <si>
    <t>吴子强</t>
  </si>
  <si>
    <t>35012220020311****</t>
  </si>
  <si>
    <t>黄岐中学</t>
  </si>
  <si>
    <t>2019.07.01</t>
  </si>
  <si>
    <t>杨钟霞</t>
  </si>
  <si>
    <t>35072220021224****</t>
  </si>
  <si>
    <t>万安中学</t>
  </si>
  <si>
    <t>2018.07.01</t>
  </si>
  <si>
    <t>2021.08.01-2021.09.30</t>
  </si>
  <si>
    <t>林炜</t>
  </si>
  <si>
    <t>35082520011108****</t>
  </si>
  <si>
    <t>连城县朋口中学</t>
  </si>
  <si>
    <t>福州唯升信息技术有限公司</t>
  </si>
  <si>
    <t>陈招勇</t>
  </si>
  <si>
    <t>35052119991017****</t>
  </si>
  <si>
    <t>JAVA开发工程师</t>
  </si>
  <si>
    <t>福建农业职业技术学院</t>
  </si>
  <si>
    <t>计算机应用技术（WEB应用开发）</t>
  </si>
  <si>
    <t>2021.06.26</t>
  </si>
  <si>
    <t>伍莹萍</t>
  </si>
  <si>
    <t>51162119991211****</t>
  </si>
  <si>
    <t>计算机应用技术</t>
  </si>
  <si>
    <t>福建东恒网络科技有限公司</t>
  </si>
  <si>
    <t>林子涵</t>
  </si>
  <si>
    <t>35010419980726****</t>
  </si>
  <si>
    <t>APP开发工程师</t>
  </si>
  <si>
    <t>福州大学至诚学院</t>
  </si>
  <si>
    <t>软件工程</t>
  </si>
  <si>
    <t>2021.06.08</t>
  </si>
  <si>
    <t>陈静雯</t>
  </si>
  <si>
    <t>35012520030302****</t>
  </si>
  <si>
    <t>推广专员</t>
  </si>
  <si>
    <t>永泰县青云中学</t>
  </si>
  <si>
    <t>许朝星</t>
  </si>
  <si>
    <t>35042920010331****</t>
  </si>
  <si>
    <t>客服专员</t>
  </si>
  <si>
    <t>福建省泰宁第一中学</t>
  </si>
  <si>
    <t>高中</t>
  </si>
  <si>
    <t>4家企业15人合计（元）（拾叁万柒仟贰佰伍拾陆元整）</t>
  </si>
  <si>
    <t>备注：关于印发《福州市青年见习计划管理暂行办法》的通知（榕人社综〔2019〕89号）
第二十条第二款：补贴标准与期限。对吸纳见习人员参加就业见习的单位，按我市最低工资标准60%给予就业见习补贴，其中：对吸纳离校未就业建档立卡贫困家庭、城乡低保家庭、零就业家庭、残疾高校毕业生（以下简称困难毕业生）参加就业见习的见习单位，按我市最低工资标准给予就业见习补贴；补贴期限按见习人员实际见习月数计算，最长不超过12个月；见习人员实际见习时长不足1个月的，不予发放见习补贴；每个见习人员只能享受一次就业见习补贴。
第二十一条：鼓励见习单位在见习期间或在见习期满留用见习人员。对见习人员在见习3个月（含）内留用且留用率达到50%以上的单位，根据实际留用人数（签订一年以上劳动合同并已缴纳社保），按我市最低工资标准2倍给予就业见习补贴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</si>
</sst>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8"/>
      <name val="仿宋_GB2312"/>
      <family val="3"/>
    </font>
    <font>
      <sz val="22"/>
      <color indexed="8"/>
      <name val="方正小标宋简体"/>
      <family val="4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Calibri Light"/>
      <family val="0"/>
    </font>
    <font>
      <sz val="11"/>
      <color theme="1"/>
      <name val="仿宋_GB2312"/>
      <family val="3"/>
    </font>
    <font>
      <sz val="22"/>
      <color theme="1"/>
      <name val="方正小标宋简体"/>
      <family val="4"/>
    </font>
    <font>
      <sz val="11"/>
      <color theme="1"/>
      <name val="宋体"/>
      <family val="0"/>
    </font>
    <font>
      <sz val="11"/>
      <name val="Calibri Light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5">
    <xf numFmtId="0" fontId="0" fillId="0" borderId="0" xfId="0" applyFont="1" applyAlignment="1">
      <alignment vertical="center"/>
    </xf>
    <xf numFmtId="0" fontId="4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6" fontId="42" fillId="0" borderId="0" xfId="0" applyNumberFormat="1" applyFont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1" fillId="0" borderId="0" xfId="0" applyFont="1" applyAlignment="1">
      <alignment horizontal="left" vertical="center" wrapText="1"/>
    </xf>
    <xf numFmtId="0" fontId="41" fillId="0" borderId="9" xfId="0" applyFont="1" applyFill="1" applyBorder="1" applyAlignment="1">
      <alignment horizontal="center" vertical="center" wrapText="1"/>
    </xf>
    <xf numFmtId="49" fontId="41" fillId="0" borderId="9" xfId="0" applyNumberFormat="1" applyFont="1" applyFill="1" applyBorder="1" applyAlignment="1">
      <alignment horizontal="center" vertical="center" wrapText="1"/>
    </xf>
    <xf numFmtId="49" fontId="41" fillId="33" borderId="9" xfId="0" applyNumberFormat="1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4" fillId="33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45" fillId="0" borderId="9" xfId="0" applyNumberFormat="1" applyFont="1" applyFill="1" applyBorder="1" applyAlignment="1">
      <alignment horizontal="center" vertical="center"/>
    </xf>
    <xf numFmtId="0" fontId="45" fillId="33" borderId="9" xfId="0" applyNumberFormat="1" applyFont="1" applyFill="1" applyBorder="1" applyAlignment="1">
      <alignment horizontal="center" vertical="center" wrapText="1"/>
    </xf>
    <xf numFmtId="0" fontId="45" fillId="0" borderId="9" xfId="0" applyNumberFormat="1" applyFont="1" applyFill="1" applyBorder="1" applyAlignment="1">
      <alignment horizontal="center" vertical="center" wrapText="1"/>
    </xf>
    <xf numFmtId="0" fontId="45" fillId="33" borderId="9" xfId="0" applyFont="1" applyFill="1" applyBorder="1" applyAlignment="1">
      <alignment horizontal="center" vertical="center" wrapText="1"/>
    </xf>
    <xf numFmtId="0" fontId="41" fillId="0" borderId="9" xfId="0" applyFont="1" applyFill="1" applyBorder="1" applyAlignment="1">
      <alignment horizontal="center" vertical="center" wrapText="1"/>
    </xf>
    <xf numFmtId="0" fontId="45" fillId="33" borderId="9" xfId="0" applyFont="1" applyFill="1" applyBorder="1" applyAlignment="1">
      <alignment horizontal="center" vertical="center" wrapText="1"/>
    </xf>
    <xf numFmtId="0" fontId="45" fillId="0" borderId="9" xfId="0" applyNumberFormat="1" applyFont="1" applyFill="1" applyBorder="1" applyAlignment="1">
      <alignment horizontal="center" vertical="center" wrapText="1"/>
    </xf>
    <xf numFmtId="0" fontId="41" fillId="33" borderId="9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horizontal="left" vertical="center"/>
    </xf>
    <xf numFmtId="176" fontId="43" fillId="0" borderId="0" xfId="0" applyNumberFormat="1" applyFont="1" applyAlignment="1">
      <alignment horizontal="center" vertical="center" wrapText="1"/>
    </xf>
    <xf numFmtId="176" fontId="41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0"/>
  <sheetViews>
    <sheetView tabSelected="1" view="pageBreakPreview" zoomScaleSheetLayoutView="100" workbookViewId="0" topLeftCell="A1">
      <pane ySplit="3" topLeftCell="A4" activePane="bottomLeft" state="frozen"/>
      <selection pane="bottomLeft" activeCell="A1" sqref="A1:R1"/>
    </sheetView>
  </sheetViews>
  <sheetFormatPr defaultColWidth="9.00390625" defaultRowHeight="15"/>
  <cols>
    <col min="1" max="1" width="2.57421875" style="2" customWidth="1"/>
    <col min="2" max="2" width="12.7109375" style="2" customWidth="1"/>
    <col min="3" max="3" width="9.28125" style="2" customWidth="1"/>
    <col min="4" max="4" width="9.421875" style="2" customWidth="1"/>
    <col min="5" max="5" width="19.7109375" style="2" customWidth="1"/>
    <col min="6" max="6" width="11.421875" style="2" customWidth="1"/>
    <col min="7" max="7" width="13.00390625" style="2" customWidth="1"/>
    <col min="8" max="8" width="12.57421875" style="2" customWidth="1"/>
    <col min="9" max="9" width="9.140625" style="2" customWidth="1"/>
    <col min="10" max="10" width="12.57421875" style="3" customWidth="1"/>
    <col min="11" max="11" width="12.57421875" style="2" customWidth="1"/>
    <col min="12" max="12" width="9.00390625" style="2" customWidth="1"/>
    <col min="13" max="13" width="5.7109375" style="2" customWidth="1"/>
    <col min="14" max="16" width="8.7109375" style="2" customWidth="1"/>
    <col min="17" max="17" width="9.00390625" style="2" customWidth="1"/>
    <col min="18" max="18" width="7.421875" style="2" customWidth="1"/>
    <col min="19" max="255" width="9.00390625" style="2" customWidth="1"/>
  </cols>
  <sheetData>
    <row r="1" spans="1:18" ht="28.5">
      <c r="A1" s="4" t="s">
        <v>0</v>
      </c>
      <c r="B1" s="5"/>
      <c r="C1" s="5"/>
      <c r="D1" s="5"/>
      <c r="E1" s="5"/>
      <c r="F1" s="5"/>
      <c r="G1" s="5"/>
      <c r="H1" s="5"/>
      <c r="I1" s="5"/>
      <c r="J1" s="23"/>
      <c r="K1" s="5"/>
      <c r="L1" s="5"/>
      <c r="M1" s="5"/>
      <c r="N1" s="5"/>
      <c r="O1" s="5"/>
      <c r="P1" s="5"/>
      <c r="Q1" s="5"/>
      <c r="R1" s="5"/>
    </row>
    <row r="2" spans="1:18" ht="21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pans="1:18" s="1" customFormat="1" ht="54">
      <c r="A3" s="7" t="s">
        <v>2</v>
      </c>
      <c r="B3" s="7" t="s">
        <v>3</v>
      </c>
      <c r="C3" s="7" t="s">
        <v>4</v>
      </c>
      <c r="D3" s="7" t="s">
        <v>5</v>
      </c>
      <c r="E3" s="8" t="s">
        <v>6</v>
      </c>
      <c r="F3" s="9" t="s">
        <v>7</v>
      </c>
      <c r="G3" s="7" t="s">
        <v>8</v>
      </c>
      <c r="H3" s="7" t="s">
        <v>9</v>
      </c>
      <c r="I3" s="7" t="s">
        <v>10</v>
      </c>
      <c r="J3" s="24" t="s">
        <v>11</v>
      </c>
      <c r="K3" s="7" t="s">
        <v>12</v>
      </c>
      <c r="L3" s="9" t="s">
        <v>13</v>
      </c>
      <c r="M3" s="7" t="s">
        <v>14</v>
      </c>
      <c r="N3" s="7" t="s">
        <v>15</v>
      </c>
      <c r="O3" s="7" t="s">
        <v>16</v>
      </c>
      <c r="P3" s="7" t="s">
        <v>17</v>
      </c>
      <c r="Q3" s="7" t="s">
        <v>18</v>
      </c>
      <c r="R3" s="7" t="s">
        <v>19</v>
      </c>
    </row>
    <row r="4" spans="1:18" s="1" customFormat="1" ht="27">
      <c r="A4" s="10">
        <v>1</v>
      </c>
      <c r="B4" s="11" t="s">
        <v>20</v>
      </c>
      <c r="C4" s="12">
        <v>1</v>
      </c>
      <c r="D4" s="12" t="s">
        <v>21</v>
      </c>
      <c r="E4" s="12" t="s">
        <v>22</v>
      </c>
      <c r="F4" s="12" t="s">
        <v>23</v>
      </c>
      <c r="G4" s="12" t="s">
        <v>24</v>
      </c>
      <c r="H4" s="12" t="s">
        <v>25</v>
      </c>
      <c r="I4" s="12" t="s">
        <v>26</v>
      </c>
      <c r="J4" s="12" t="s">
        <v>27</v>
      </c>
      <c r="K4" s="12" t="s">
        <v>28</v>
      </c>
      <c r="L4" s="12">
        <v>1</v>
      </c>
      <c r="M4" s="12" t="s">
        <v>29</v>
      </c>
      <c r="N4" s="12">
        <f>1720*1*0.6</f>
        <v>1032</v>
      </c>
      <c r="O4" s="12">
        <v>0</v>
      </c>
      <c r="P4" s="12">
        <f aca="true" t="shared" si="0" ref="P4:P18">N4+O4</f>
        <v>1032</v>
      </c>
      <c r="Q4" s="12">
        <f>SUM(P4:P4)</f>
        <v>1032</v>
      </c>
      <c r="R4" s="17"/>
    </row>
    <row r="5" spans="1:18" s="1" customFormat="1" ht="40.5">
      <c r="A5" s="13">
        <v>2</v>
      </c>
      <c r="B5" s="14" t="s">
        <v>30</v>
      </c>
      <c r="C5" s="15">
        <v>9</v>
      </c>
      <c r="D5" s="12" t="s">
        <v>31</v>
      </c>
      <c r="E5" s="12" t="s">
        <v>32</v>
      </c>
      <c r="F5" s="12" t="s">
        <v>33</v>
      </c>
      <c r="G5" s="12" t="s">
        <v>34</v>
      </c>
      <c r="H5" s="12" t="s">
        <v>35</v>
      </c>
      <c r="I5" s="12" t="s">
        <v>36</v>
      </c>
      <c r="J5" s="12" t="s">
        <v>27</v>
      </c>
      <c r="K5" s="12" t="s">
        <v>37</v>
      </c>
      <c r="L5" s="12">
        <v>3</v>
      </c>
      <c r="M5" s="12" t="s">
        <v>38</v>
      </c>
      <c r="N5" s="12">
        <f aca="true" t="shared" si="1" ref="N5:N11">1720*3</f>
        <v>5160</v>
      </c>
      <c r="O5" s="12">
        <f aca="true" t="shared" si="2" ref="O5:O11">1720*3</f>
        <v>5160</v>
      </c>
      <c r="P5" s="12">
        <f t="shared" si="0"/>
        <v>10320</v>
      </c>
      <c r="Q5" s="15">
        <f>SUM(P5:P13)</f>
        <v>84624</v>
      </c>
      <c r="R5" s="17"/>
    </row>
    <row r="6" spans="1:18" s="1" customFormat="1" ht="27">
      <c r="A6" s="13"/>
      <c r="B6" s="14"/>
      <c r="C6" s="15"/>
      <c r="D6" s="12" t="s">
        <v>39</v>
      </c>
      <c r="E6" s="12" t="s">
        <v>40</v>
      </c>
      <c r="F6" s="12" t="s">
        <v>33</v>
      </c>
      <c r="G6" s="12" t="s">
        <v>41</v>
      </c>
      <c r="H6" s="12" t="s">
        <v>42</v>
      </c>
      <c r="I6" s="12" t="s">
        <v>26</v>
      </c>
      <c r="J6" s="12" t="s">
        <v>43</v>
      </c>
      <c r="K6" s="12" t="s">
        <v>37</v>
      </c>
      <c r="L6" s="12">
        <v>3</v>
      </c>
      <c r="M6" s="12" t="s">
        <v>38</v>
      </c>
      <c r="N6" s="12">
        <f t="shared" si="1"/>
        <v>5160</v>
      </c>
      <c r="O6" s="12">
        <f t="shared" si="2"/>
        <v>5160</v>
      </c>
      <c r="P6" s="12">
        <f t="shared" si="0"/>
        <v>10320</v>
      </c>
      <c r="Q6" s="15"/>
      <c r="R6" s="17"/>
    </row>
    <row r="7" spans="1:18" s="1" customFormat="1" ht="27">
      <c r="A7" s="13"/>
      <c r="B7" s="14"/>
      <c r="C7" s="15"/>
      <c r="D7" s="12" t="s">
        <v>44</v>
      </c>
      <c r="E7" s="12" t="s">
        <v>45</v>
      </c>
      <c r="F7" s="12" t="s">
        <v>33</v>
      </c>
      <c r="G7" s="12" t="s">
        <v>46</v>
      </c>
      <c r="H7" s="12" t="s">
        <v>47</v>
      </c>
      <c r="I7" s="12" t="s">
        <v>26</v>
      </c>
      <c r="J7" s="12" t="s">
        <v>48</v>
      </c>
      <c r="K7" s="12" t="s">
        <v>37</v>
      </c>
      <c r="L7" s="12">
        <v>3</v>
      </c>
      <c r="M7" s="12" t="s">
        <v>38</v>
      </c>
      <c r="N7" s="12">
        <f t="shared" si="1"/>
        <v>5160</v>
      </c>
      <c r="O7" s="12">
        <f t="shared" si="2"/>
        <v>5160</v>
      </c>
      <c r="P7" s="12">
        <f t="shared" si="0"/>
        <v>10320</v>
      </c>
      <c r="Q7" s="15"/>
      <c r="R7" s="17"/>
    </row>
    <row r="8" spans="1:18" s="1" customFormat="1" ht="27">
      <c r="A8" s="13"/>
      <c r="B8" s="14"/>
      <c r="C8" s="15"/>
      <c r="D8" s="12" t="s">
        <v>49</v>
      </c>
      <c r="E8" s="12" t="s">
        <v>50</v>
      </c>
      <c r="F8" s="12" t="s">
        <v>33</v>
      </c>
      <c r="G8" s="12" t="s">
        <v>51</v>
      </c>
      <c r="H8" s="12" t="s">
        <v>52</v>
      </c>
      <c r="I8" s="12" t="s">
        <v>26</v>
      </c>
      <c r="J8" s="12" t="s">
        <v>43</v>
      </c>
      <c r="K8" s="12" t="s">
        <v>37</v>
      </c>
      <c r="L8" s="12">
        <v>3</v>
      </c>
      <c r="M8" s="12" t="s">
        <v>38</v>
      </c>
      <c r="N8" s="12">
        <f t="shared" si="1"/>
        <v>5160</v>
      </c>
      <c r="O8" s="12">
        <f t="shared" si="2"/>
        <v>5160</v>
      </c>
      <c r="P8" s="12">
        <f t="shared" si="0"/>
        <v>10320</v>
      </c>
      <c r="Q8" s="15"/>
      <c r="R8" s="17"/>
    </row>
    <row r="9" spans="1:18" s="1" customFormat="1" ht="27">
      <c r="A9" s="13"/>
      <c r="B9" s="14"/>
      <c r="C9" s="15"/>
      <c r="D9" s="12" t="s">
        <v>53</v>
      </c>
      <c r="E9" s="12" t="s">
        <v>54</v>
      </c>
      <c r="F9" s="12" t="s">
        <v>33</v>
      </c>
      <c r="G9" s="12" t="s">
        <v>51</v>
      </c>
      <c r="H9" s="12" t="s">
        <v>52</v>
      </c>
      <c r="I9" s="12" t="s">
        <v>26</v>
      </c>
      <c r="J9" s="12" t="s">
        <v>43</v>
      </c>
      <c r="K9" s="12" t="s">
        <v>37</v>
      </c>
      <c r="L9" s="12">
        <v>3</v>
      </c>
      <c r="M9" s="12" t="s">
        <v>38</v>
      </c>
      <c r="N9" s="12">
        <f t="shared" si="1"/>
        <v>5160</v>
      </c>
      <c r="O9" s="12">
        <f t="shared" si="2"/>
        <v>5160</v>
      </c>
      <c r="P9" s="12">
        <f t="shared" si="0"/>
        <v>10320</v>
      </c>
      <c r="Q9" s="15"/>
      <c r="R9" s="17"/>
    </row>
    <row r="10" spans="1:18" s="1" customFormat="1" ht="27">
      <c r="A10" s="13"/>
      <c r="B10" s="14"/>
      <c r="C10" s="15"/>
      <c r="D10" s="12" t="s">
        <v>55</v>
      </c>
      <c r="E10" s="12" t="s">
        <v>56</v>
      </c>
      <c r="F10" s="12" t="s">
        <v>57</v>
      </c>
      <c r="G10" s="12" t="s">
        <v>58</v>
      </c>
      <c r="H10" s="12" t="s">
        <v>59</v>
      </c>
      <c r="I10" s="12" t="s">
        <v>60</v>
      </c>
      <c r="J10" s="12" t="s">
        <v>61</v>
      </c>
      <c r="K10" s="12" t="s">
        <v>37</v>
      </c>
      <c r="L10" s="12">
        <v>3</v>
      </c>
      <c r="M10" s="12" t="s">
        <v>38</v>
      </c>
      <c r="N10" s="12">
        <f t="shared" si="1"/>
        <v>5160</v>
      </c>
      <c r="O10" s="12">
        <f t="shared" si="2"/>
        <v>5160</v>
      </c>
      <c r="P10" s="12">
        <f t="shared" si="0"/>
        <v>10320</v>
      </c>
      <c r="Q10" s="15"/>
      <c r="R10" s="17"/>
    </row>
    <row r="11" spans="1:18" s="1" customFormat="1" ht="27">
      <c r="A11" s="13"/>
      <c r="B11" s="14"/>
      <c r="C11" s="15"/>
      <c r="D11" s="12" t="s">
        <v>62</v>
      </c>
      <c r="E11" s="12" t="s">
        <v>63</v>
      </c>
      <c r="F11" s="12" t="s">
        <v>57</v>
      </c>
      <c r="G11" s="12" t="s">
        <v>64</v>
      </c>
      <c r="H11" s="12" t="s">
        <v>59</v>
      </c>
      <c r="I11" s="12" t="s">
        <v>60</v>
      </c>
      <c r="J11" s="12" t="s">
        <v>65</v>
      </c>
      <c r="K11" s="12" t="s">
        <v>37</v>
      </c>
      <c r="L11" s="12">
        <v>3</v>
      </c>
      <c r="M11" s="12" t="s">
        <v>38</v>
      </c>
      <c r="N11" s="12">
        <f t="shared" si="1"/>
        <v>5160</v>
      </c>
      <c r="O11" s="12">
        <f t="shared" si="2"/>
        <v>5160</v>
      </c>
      <c r="P11" s="12">
        <f t="shared" si="0"/>
        <v>10320</v>
      </c>
      <c r="Q11" s="15"/>
      <c r="R11" s="17"/>
    </row>
    <row r="12" spans="1:18" s="1" customFormat="1" ht="27">
      <c r="A12" s="13"/>
      <c r="B12" s="14"/>
      <c r="C12" s="15"/>
      <c r="D12" s="12" t="s">
        <v>66</v>
      </c>
      <c r="E12" s="12" t="s">
        <v>67</v>
      </c>
      <c r="F12" s="12" t="s">
        <v>57</v>
      </c>
      <c r="G12" s="12" t="s">
        <v>68</v>
      </c>
      <c r="H12" s="12" t="s">
        <v>59</v>
      </c>
      <c r="I12" s="12" t="s">
        <v>60</v>
      </c>
      <c r="J12" s="12" t="s">
        <v>69</v>
      </c>
      <c r="K12" s="12" t="s">
        <v>70</v>
      </c>
      <c r="L12" s="12">
        <v>2</v>
      </c>
      <c r="M12" s="12" t="s">
        <v>29</v>
      </c>
      <c r="N12" s="12">
        <f>1720*2*60%</f>
        <v>2064</v>
      </c>
      <c r="O12" s="12">
        <v>0</v>
      </c>
      <c r="P12" s="12">
        <f t="shared" si="0"/>
        <v>2064</v>
      </c>
      <c r="Q12" s="15"/>
      <c r="R12" s="17"/>
    </row>
    <row r="13" spans="1:18" s="1" customFormat="1" ht="27">
      <c r="A13" s="13"/>
      <c r="B13" s="14"/>
      <c r="C13" s="15"/>
      <c r="D13" s="12" t="s">
        <v>71</v>
      </c>
      <c r="E13" s="12" t="s">
        <v>72</v>
      </c>
      <c r="F13" s="12" t="s">
        <v>57</v>
      </c>
      <c r="G13" s="12" t="s">
        <v>73</v>
      </c>
      <c r="H13" s="12" t="s">
        <v>59</v>
      </c>
      <c r="I13" s="12" t="s">
        <v>60</v>
      </c>
      <c r="J13" s="12" t="s">
        <v>65</v>
      </c>
      <c r="K13" s="12" t="s">
        <v>37</v>
      </c>
      <c r="L13" s="12">
        <v>3</v>
      </c>
      <c r="M13" s="12" t="s">
        <v>38</v>
      </c>
      <c r="N13" s="12">
        <f aca="true" t="shared" si="3" ref="N13:N18">1720*3</f>
        <v>5160</v>
      </c>
      <c r="O13" s="12">
        <f aca="true" t="shared" si="4" ref="O13:O18">1720*3</f>
        <v>5160</v>
      </c>
      <c r="P13" s="12">
        <f t="shared" si="0"/>
        <v>10320</v>
      </c>
      <c r="Q13" s="15"/>
      <c r="R13" s="17"/>
    </row>
    <row r="14" spans="1:18" s="1" customFormat="1" ht="40.5">
      <c r="A14" s="7">
        <v>3</v>
      </c>
      <c r="B14" s="16" t="s">
        <v>74</v>
      </c>
      <c r="C14" s="15">
        <v>2</v>
      </c>
      <c r="D14" s="12" t="s">
        <v>75</v>
      </c>
      <c r="E14" s="12" t="s">
        <v>76</v>
      </c>
      <c r="F14" s="12" t="s">
        <v>77</v>
      </c>
      <c r="G14" s="12" t="s">
        <v>78</v>
      </c>
      <c r="H14" s="12" t="s">
        <v>79</v>
      </c>
      <c r="I14" s="12" t="s">
        <v>26</v>
      </c>
      <c r="J14" s="12" t="s">
        <v>80</v>
      </c>
      <c r="K14" s="12" t="s">
        <v>37</v>
      </c>
      <c r="L14" s="12">
        <v>3</v>
      </c>
      <c r="M14" s="12" t="s">
        <v>38</v>
      </c>
      <c r="N14" s="12">
        <f t="shared" si="3"/>
        <v>5160</v>
      </c>
      <c r="O14" s="12">
        <f t="shared" si="4"/>
        <v>5160</v>
      </c>
      <c r="P14" s="12">
        <f t="shared" si="0"/>
        <v>10320</v>
      </c>
      <c r="Q14" s="15">
        <f>SUM(P14:P15)</f>
        <v>20640</v>
      </c>
      <c r="R14" s="17"/>
    </row>
    <row r="15" spans="1:18" s="1" customFormat="1" ht="27">
      <c r="A15" s="7"/>
      <c r="B15" s="16"/>
      <c r="C15" s="15"/>
      <c r="D15" s="12" t="s">
        <v>81</v>
      </c>
      <c r="E15" s="12" t="s">
        <v>82</v>
      </c>
      <c r="F15" s="12" t="s">
        <v>77</v>
      </c>
      <c r="G15" s="12" t="s">
        <v>51</v>
      </c>
      <c r="H15" s="12" t="s">
        <v>83</v>
      </c>
      <c r="I15" s="12" t="s">
        <v>26</v>
      </c>
      <c r="J15" s="12" t="s">
        <v>27</v>
      </c>
      <c r="K15" s="12" t="s">
        <v>37</v>
      </c>
      <c r="L15" s="12">
        <v>3</v>
      </c>
      <c r="M15" s="12" t="s">
        <v>38</v>
      </c>
      <c r="N15" s="12">
        <f t="shared" si="3"/>
        <v>5160</v>
      </c>
      <c r="O15" s="12">
        <f t="shared" si="4"/>
        <v>5160</v>
      </c>
      <c r="P15" s="12">
        <f t="shared" si="0"/>
        <v>10320</v>
      </c>
      <c r="Q15" s="15"/>
      <c r="R15" s="17"/>
    </row>
    <row r="16" spans="1:18" s="1" customFormat="1" ht="27">
      <c r="A16" s="17">
        <v>4</v>
      </c>
      <c r="B16" s="18" t="s">
        <v>84</v>
      </c>
      <c r="C16" s="19">
        <v>3</v>
      </c>
      <c r="D16" s="12" t="s">
        <v>85</v>
      </c>
      <c r="E16" s="12" t="s">
        <v>86</v>
      </c>
      <c r="F16" s="12" t="s">
        <v>87</v>
      </c>
      <c r="G16" s="12" t="s">
        <v>88</v>
      </c>
      <c r="H16" s="12" t="s">
        <v>89</v>
      </c>
      <c r="I16" s="12" t="s">
        <v>36</v>
      </c>
      <c r="J16" s="12" t="s">
        <v>90</v>
      </c>
      <c r="K16" s="12" t="s">
        <v>37</v>
      </c>
      <c r="L16" s="12">
        <v>3</v>
      </c>
      <c r="M16" s="12" t="s">
        <v>38</v>
      </c>
      <c r="N16" s="12">
        <f t="shared" si="3"/>
        <v>5160</v>
      </c>
      <c r="O16" s="12">
        <f t="shared" si="4"/>
        <v>5160</v>
      </c>
      <c r="P16" s="12">
        <f t="shared" si="0"/>
        <v>10320</v>
      </c>
      <c r="Q16" s="19">
        <f>SUM(P16:P18)</f>
        <v>30960</v>
      </c>
      <c r="R16" s="17"/>
    </row>
    <row r="17" spans="1:18" s="1" customFormat="1" ht="27">
      <c r="A17" s="17"/>
      <c r="B17" s="18"/>
      <c r="C17" s="19"/>
      <c r="D17" s="12" t="s">
        <v>91</v>
      </c>
      <c r="E17" s="12" t="s">
        <v>92</v>
      </c>
      <c r="F17" s="12" t="s">
        <v>93</v>
      </c>
      <c r="G17" s="12" t="s">
        <v>94</v>
      </c>
      <c r="H17" s="12" t="s">
        <v>59</v>
      </c>
      <c r="I17" s="12" t="s">
        <v>60</v>
      </c>
      <c r="J17" s="12">
        <v>2018.06</v>
      </c>
      <c r="K17" s="12" t="s">
        <v>37</v>
      </c>
      <c r="L17" s="12">
        <v>3</v>
      </c>
      <c r="M17" s="12" t="s">
        <v>38</v>
      </c>
      <c r="N17" s="12">
        <f t="shared" si="3"/>
        <v>5160</v>
      </c>
      <c r="O17" s="12">
        <f t="shared" si="4"/>
        <v>5160</v>
      </c>
      <c r="P17" s="12">
        <f t="shared" si="0"/>
        <v>10320</v>
      </c>
      <c r="Q17" s="19"/>
      <c r="R17" s="17"/>
    </row>
    <row r="18" spans="1:18" s="1" customFormat="1" ht="27">
      <c r="A18" s="17"/>
      <c r="B18" s="18"/>
      <c r="C18" s="19"/>
      <c r="D18" s="12" t="s">
        <v>95</v>
      </c>
      <c r="E18" s="12" t="s">
        <v>96</v>
      </c>
      <c r="F18" s="12" t="s">
        <v>97</v>
      </c>
      <c r="G18" s="12" t="s">
        <v>98</v>
      </c>
      <c r="H18" s="12" t="s">
        <v>59</v>
      </c>
      <c r="I18" s="12" t="s">
        <v>99</v>
      </c>
      <c r="J18" s="12">
        <v>2019.06</v>
      </c>
      <c r="K18" s="12" t="s">
        <v>37</v>
      </c>
      <c r="L18" s="12">
        <v>3</v>
      </c>
      <c r="M18" s="12" t="s">
        <v>38</v>
      </c>
      <c r="N18" s="12">
        <f t="shared" si="3"/>
        <v>5160</v>
      </c>
      <c r="O18" s="12">
        <f t="shared" si="4"/>
        <v>5160</v>
      </c>
      <c r="P18" s="12">
        <f t="shared" si="0"/>
        <v>10320</v>
      </c>
      <c r="Q18" s="19"/>
      <c r="R18" s="17"/>
    </row>
    <row r="19" spans="1:18" s="1" customFormat="1" ht="27.75" customHeight="1">
      <c r="A19" s="7" t="s">
        <v>100</v>
      </c>
      <c r="B19" s="20"/>
      <c r="C19" s="7"/>
      <c r="D19" s="7"/>
      <c r="E19" s="7"/>
      <c r="F19" s="7"/>
      <c r="G19" s="7"/>
      <c r="H19" s="7"/>
      <c r="I19" s="7"/>
      <c r="J19" s="24"/>
      <c r="K19" s="7"/>
      <c r="L19" s="7"/>
      <c r="M19" s="7"/>
      <c r="N19" s="7"/>
      <c r="O19" s="7"/>
      <c r="P19" s="7"/>
      <c r="Q19" s="7">
        <f>SUM(Q4:Q18)</f>
        <v>137256</v>
      </c>
      <c r="R19" s="17"/>
    </row>
    <row r="20" spans="1:18" ht="105.75" customHeight="1">
      <c r="A20" s="21" t="s">
        <v>101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</row>
  </sheetData>
  <sheetProtection/>
  <mergeCells count="16">
    <mergeCell ref="A1:R1"/>
    <mergeCell ref="A2:R2"/>
    <mergeCell ref="A19:P19"/>
    <mergeCell ref="A20:R20"/>
    <mergeCell ref="A5:A13"/>
    <mergeCell ref="A14:A15"/>
    <mergeCell ref="A16:A18"/>
    <mergeCell ref="B5:B13"/>
    <mergeCell ref="B14:B15"/>
    <mergeCell ref="B16:B18"/>
    <mergeCell ref="C5:C13"/>
    <mergeCell ref="C14:C15"/>
    <mergeCell ref="C16:C18"/>
    <mergeCell ref="Q5:Q13"/>
    <mergeCell ref="Q14:Q15"/>
    <mergeCell ref="Q16:Q18"/>
  </mergeCells>
  <dataValidations count="2">
    <dataValidation type="list" allowBlank="1" showInputMessage="1" showErrorMessage="1" sqref="I4">
      <formula1>"专科,本科,硕士,博士"</formula1>
    </dataValidation>
    <dataValidation type="list" allowBlank="1" showInputMessage="1" showErrorMessage="1" sqref="M4 M5:M12 M13:M14 M15:M18">
      <formula1>"是,否"</formula1>
    </dataValidation>
  </dataValidations>
  <printOptions horizontalCentered="1" verticalCentered="1"/>
  <pageMargins left="0" right="0" top="0.2125" bottom="0.19652777777777777" header="0.5" footer="0.5"/>
  <pageSetup horizontalDpi="600" verticalDpi="600" orientation="landscape" paperSize="9" scale="78"/>
  <headerFooter>
    <oddFooter>&amp;C第 &amp;P 页，共 &amp;N 页</oddFooter>
  </headerFooter>
  <rowBreaks count="1" manualBreakCount="1">
    <brk id="2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Wu</cp:lastModifiedBy>
  <dcterms:created xsi:type="dcterms:W3CDTF">2019-12-18T07:06:55Z</dcterms:created>
  <dcterms:modified xsi:type="dcterms:W3CDTF">2021-11-15T08:58:09Z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2669879E8D96421A8F204A826009C465</vt:lpwstr>
  </property>
</Properties>
</file>