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15" activeTab="0"/>
  </bookViews>
  <sheets>
    <sheet name="2020年第二批" sheetId="1" r:id="rId1"/>
  </sheets>
  <definedNames>
    <definedName name="_xlnm.Print_Area" localSheetId="0">'2020年第二批'!$A$1:$Q$102</definedName>
    <definedName name="_xlnm.Print_Titles" localSheetId="0">'2020年第二批'!$2:$2</definedName>
  </definedNames>
  <calcPr fullCalcOnLoad="1"/>
</workbook>
</file>

<file path=xl/sharedStrings.xml><?xml version="1.0" encoding="utf-8"?>
<sst xmlns="http://schemas.openxmlformats.org/spreadsheetml/2006/main" count="948" uniqueCount="265">
  <si>
    <t>2020年马尾区第二批青年就业见习补贴发放明细表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</si>
  <si>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</si>
  <si>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</si>
  <si>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</si>
  <si>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</si>
  <si>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</si>
  <si>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</si>
  <si>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</si>
  <si>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</si>
  <si>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</si>
  <si>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</si>
  <si>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</si>
  <si>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</si>
  <si>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</si>
  <si>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</si>
  <si>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</si>
  <si>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</si>
  <si>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</si>
  <si>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 xml:space="preserve">福建省润江实业集团有限公司  </t>
  </si>
  <si>
    <t>林锶静</t>
  </si>
  <si>
    <t>350105199807******</t>
  </si>
  <si>
    <t>人事专员</t>
  </si>
  <si>
    <t>湖北工程学院新技术学院</t>
  </si>
  <si>
    <t>市场营销</t>
  </si>
  <si>
    <t>本科</t>
  </si>
  <si>
    <t>20200630</t>
  </si>
  <si>
    <t>2020.7.10-2020.9.22</t>
  </si>
  <si>
    <t>2</t>
  </si>
  <si>
    <t>是</t>
  </si>
  <si>
    <t>/</t>
  </si>
  <si>
    <t>李智超</t>
  </si>
  <si>
    <t>362321199809******</t>
  </si>
  <si>
    <t>资料员</t>
  </si>
  <si>
    <t>福州外语外贸学院</t>
  </si>
  <si>
    <t>土木工程</t>
  </si>
  <si>
    <t>20200605</t>
  </si>
  <si>
    <t>2020.7.10-2020.9.18</t>
  </si>
  <si>
    <t>否</t>
  </si>
  <si>
    <t xml:space="preserve">福建省建中装修装饰工程有限公司 </t>
  </si>
  <si>
    <t>张锐</t>
  </si>
  <si>
    <t>532931199710******</t>
  </si>
  <si>
    <t>施工员</t>
  </si>
  <si>
    <t>福建水利电力职业技术学院</t>
  </si>
  <si>
    <t>工程造价</t>
  </si>
  <si>
    <t>大专</t>
  </si>
  <si>
    <t>20200628</t>
  </si>
  <si>
    <t>陈国进</t>
  </si>
  <si>
    <t>350125199903******</t>
  </si>
  <si>
    <t>福建船政交通职业学院</t>
  </si>
  <si>
    <t>建筑工程技术</t>
  </si>
  <si>
    <t>2020.7.10-2020.10.9</t>
  </si>
  <si>
    <t>王少锋</t>
  </si>
  <si>
    <t>610324199710******</t>
  </si>
  <si>
    <t>武夷学院</t>
  </si>
  <si>
    <t>20200615</t>
  </si>
  <si>
    <t>刘维槟</t>
  </si>
  <si>
    <t>350481199809******</t>
  </si>
  <si>
    <t>2020.7.10-
2020.9.8</t>
  </si>
  <si>
    <t>陈伟铭</t>
  </si>
  <si>
    <t>350121199707******</t>
  </si>
  <si>
    <t>福州大学至诚学院</t>
  </si>
  <si>
    <t>20200608</t>
  </si>
  <si>
    <t>2020.7.10-2020.9.29</t>
  </si>
  <si>
    <t>陈泽良</t>
  </si>
  <si>
    <t>350181199702******</t>
  </si>
  <si>
    <t>阳光学院</t>
  </si>
  <si>
    <t>工程管理</t>
  </si>
  <si>
    <t>20200625</t>
  </si>
  <si>
    <t>2020.7.10-2020.10.10</t>
  </si>
  <si>
    <t>刘子龙</t>
  </si>
  <si>
    <t>362425199808******</t>
  </si>
  <si>
    <t>江西工商职业技术学院</t>
  </si>
  <si>
    <t>20200701</t>
  </si>
  <si>
    <t>2020.7.10-2020.9.27</t>
  </si>
  <si>
    <t>胡家威</t>
  </si>
  <si>
    <t>362330199812******</t>
  </si>
  <si>
    <t>道路工程项目管理</t>
  </si>
  <si>
    <t>2020.7.10-2020.10.4</t>
  </si>
  <si>
    <t>胡青松</t>
  </si>
  <si>
    <t>350305199803******</t>
  </si>
  <si>
    <t>王晓凯</t>
  </si>
  <si>
    <t>350181199812******</t>
  </si>
  <si>
    <t>赖淇锋</t>
  </si>
  <si>
    <t>350423199910******</t>
  </si>
  <si>
    <t>安全员</t>
  </si>
  <si>
    <t>市政工程技术</t>
  </si>
  <si>
    <t>2020.7.10-2020.8.31</t>
  </si>
  <si>
    <t>飞毛腿（福建）电子有限公司
(共计85人）</t>
  </si>
  <si>
    <t>王延彬</t>
  </si>
  <si>
    <t>350921200110******</t>
  </si>
  <si>
    <t>技术员</t>
  </si>
  <si>
    <t>飞毛腿高级技工学校</t>
  </si>
  <si>
    <t>机械设备维修</t>
  </si>
  <si>
    <t>中专</t>
  </si>
  <si>
    <t>20190630</t>
  </si>
  <si>
    <t>2020.8.10-2020.11.9</t>
  </si>
  <si>
    <t>余文惠</t>
  </si>
  <si>
    <t>350721200204******</t>
  </si>
  <si>
    <t>统计员</t>
  </si>
  <si>
    <t>会计</t>
  </si>
  <si>
    <t>陈小丽</t>
  </si>
  <si>
    <t>352229200207******</t>
  </si>
  <si>
    <t>黄婷</t>
  </si>
  <si>
    <t>352227200010******</t>
  </si>
  <si>
    <t>余锦澜</t>
  </si>
  <si>
    <t>352227200109******</t>
  </si>
  <si>
    <t>杨胜兰</t>
  </si>
  <si>
    <t>532127200004******</t>
  </si>
  <si>
    <t>董学级</t>
  </si>
  <si>
    <t>352203200005******</t>
  </si>
  <si>
    <t>数控加工（数控车工）</t>
  </si>
  <si>
    <t>徐衍洪</t>
  </si>
  <si>
    <t>352229200007******</t>
  </si>
  <si>
    <t>陈相全</t>
  </si>
  <si>
    <t>350783200206******</t>
  </si>
  <si>
    <t>缪毅辉</t>
  </si>
  <si>
    <t>352229200109******</t>
  </si>
  <si>
    <t>许少军</t>
  </si>
  <si>
    <t>350702200207******</t>
  </si>
  <si>
    <t>刘明辉</t>
  </si>
  <si>
    <t>350902200202******</t>
  </si>
  <si>
    <t>机动工</t>
  </si>
  <si>
    <t>电子技术应用（电子信息技术）</t>
  </si>
  <si>
    <t>范槐滔</t>
  </si>
  <si>
    <t>350924200110******</t>
  </si>
  <si>
    <t>江斌寿</t>
  </si>
  <si>
    <t>352202200206******</t>
  </si>
  <si>
    <t>肖立航</t>
  </si>
  <si>
    <t>350428200204******</t>
  </si>
  <si>
    <t>电气自动化设备安装与维修</t>
  </si>
  <si>
    <t>王同康</t>
  </si>
  <si>
    <t>352225200109******</t>
  </si>
  <si>
    <t>范胜海</t>
  </si>
  <si>
    <t>350702200111******</t>
  </si>
  <si>
    <t>叶盛文</t>
  </si>
  <si>
    <t>350702200203******</t>
  </si>
  <si>
    <t>陈坤楠</t>
  </si>
  <si>
    <t>350182200112******</t>
  </si>
  <si>
    <t>吴尚伟</t>
  </si>
  <si>
    <t>350702200110******</t>
  </si>
  <si>
    <t>王宇</t>
  </si>
  <si>
    <t>350981200111******</t>
  </si>
  <si>
    <t>王宗岳</t>
  </si>
  <si>
    <t>350982200107******</t>
  </si>
  <si>
    <t>陈瑞霖</t>
  </si>
  <si>
    <t>352202200202******</t>
  </si>
  <si>
    <t>黄帅娟</t>
  </si>
  <si>
    <t>350784200204******</t>
  </si>
  <si>
    <t>电子商务</t>
  </si>
  <si>
    <t>孙淑娟</t>
  </si>
  <si>
    <t>350428200101******</t>
  </si>
  <si>
    <t>张玉洁</t>
  </si>
  <si>
    <t>章美玲</t>
  </si>
  <si>
    <t>350425200108******</t>
  </si>
  <si>
    <t>高思敏</t>
  </si>
  <si>
    <t>350702200112******</t>
  </si>
  <si>
    <t>黄琳欣</t>
  </si>
  <si>
    <t>350702200202******</t>
  </si>
  <si>
    <t>詹传熙</t>
  </si>
  <si>
    <t>350426200204******</t>
  </si>
  <si>
    <t>叶香莲</t>
  </si>
  <si>
    <t>350702200103******</t>
  </si>
  <si>
    <t>王陈龙</t>
  </si>
  <si>
    <t>350924200109******</t>
  </si>
  <si>
    <t>陈燕鑫</t>
  </si>
  <si>
    <t>352227200202******</t>
  </si>
  <si>
    <t>陈洁</t>
  </si>
  <si>
    <t>350702200204******</t>
  </si>
  <si>
    <t>吴桂榮</t>
  </si>
  <si>
    <t>350427200112******</t>
  </si>
  <si>
    <t>连至卓</t>
  </si>
  <si>
    <t>350425200207******</t>
  </si>
  <si>
    <t>郑晓文</t>
  </si>
  <si>
    <t>352202200207******</t>
  </si>
  <si>
    <t>计算机网络应用</t>
  </si>
  <si>
    <t>林旺华</t>
  </si>
  <si>
    <t>350981200006******</t>
  </si>
  <si>
    <t>王培林</t>
  </si>
  <si>
    <t>350981200208******</t>
  </si>
  <si>
    <t>何星峰</t>
  </si>
  <si>
    <t>陈为</t>
  </si>
  <si>
    <t>350982200206******</t>
  </si>
  <si>
    <t>夏念文</t>
  </si>
  <si>
    <t>352203200207******</t>
  </si>
  <si>
    <t>丁进龙</t>
  </si>
  <si>
    <t>350982200110******</t>
  </si>
  <si>
    <t>程顺煌</t>
  </si>
  <si>
    <t>352227200205******</t>
  </si>
  <si>
    <t>彭晓铃</t>
  </si>
  <si>
    <t>廖临海</t>
  </si>
  <si>
    <t>龚继扬</t>
  </si>
  <si>
    <t>350723200207******</t>
  </si>
  <si>
    <t>龚继诚</t>
  </si>
  <si>
    <t>350723200205******</t>
  </si>
  <si>
    <t>张倩倩</t>
  </si>
  <si>
    <t>350783200207******</t>
  </si>
  <si>
    <t>陈相吉</t>
  </si>
  <si>
    <t>电子技术应用（SMT表面贴装技术）</t>
  </si>
  <si>
    <t>张隆彬</t>
  </si>
  <si>
    <t>350428200110******</t>
  </si>
  <si>
    <t>张律辰</t>
  </si>
  <si>
    <t>350428200108******</t>
  </si>
  <si>
    <t>张良浚</t>
  </si>
  <si>
    <t>350123200109******</t>
  </si>
  <si>
    <t>毛宾</t>
  </si>
  <si>
    <t>350784200206******</t>
  </si>
  <si>
    <t>章水森</t>
  </si>
  <si>
    <t>350784200108******</t>
  </si>
  <si>
    <t>柳雯欣</t>
  </si>
  <si>
    <t>350784200112******</t>
  </si>
  <si>
    <t>何健杰</t>
  </si>
  <si>
    <t>350784200111******</t>
  </si>
  <si>
    <t>何健文</t>
  </si>
  <si>
    <t>康大泽</t>
  </si>
  <si>
    <t>350702200205******</t>
  </si>
  <si>
    <t>谢曙光</t>
  </si>
  <si>
    <t>412826200105******</t>
  </si>
  <si>
    <t>牛凡琦</t>
  </si>
  <si>
    <t>412824200209******</t>
  </si>
  <si>
    <t>刘肖柯</t>
  </si>
  <si>
    <t>412828200110******</t>
  </si>
  <si>
    <t>王亚旭</t>
  </si>
  <si>
    <t>411081200209******</t>
  </si>
  <si>
    <t>吴成萍</t>
  </si>
  <si>
    <t>532127200005******</t>
  </si>
  <si>
    <t>徐海锋</t>
  </si>
  <si>
    <t>360124200007******</t>
  </si>
  <si>
    <t>余海波</t>
  </si>
  <si>
    <t>362322199809******</t>
  </si>
  <si>
    <t>邓海燕</t>
  </si>
  <si>
    <t>511725200204******</t>
  </si>
  <si>
    <t>邱灿龙</t>
  </si>
  <si>
    <t>350429200107******</t>
  </si>
  <si>
    <t>杨艳虹</t>
  </si>
  <si>
    <t>王智强</t>
  </si>
  <si>
    <t>350723200202******</t>
  </si>
  <si>
    <t>邱明旭</t>
  </si>
  <si>
    <t>350784200109******</t>
  </si>
  <si>
    <t>王晓祺</t>
  </si>
  <si>
    <t>潘佳妮</t>
  </si>
  <si>
    <t>350921200203******</t>
  </si>
  <si>
    <t>胡郑英</t>
  </si>
  <si>
    <t>陈瑶</t>
  </si>
  <si>
    <t>350725200112******</t>
  </si>
  <si>
    <t>王俊</t>
  </si>
  <si>
    <t>352203200208******</t>
  </si>
  <si>
    <t>余楚琦</t>
  </si>
  <si>
    <t>352227200106******</t>
  </si>
  <si>
    <t>林贤泉</t>
  </si>
  <si>
    <t>包国欢</t>
  </si>
  <si>
    <t>362526200012******</t>
  </si>
  <si>
    <t>黄杰</t>
  </si>
  <si>
    <t>350724200103******</t>
  </si>
  <si>
    <t>梅成智</t>
  </si>
  <si>
    <t>350782200306******</t>
  </si>
  <si>
    <t>宋文鹏</t>
  </si>
  <si>
    <t>350725200108******</t>
  </si>
  <si>
    <t>陈协平</t>
  </si>
  <si>
    <t>350424200202******</t>
  </si>
  <si>
    <t>王杰枰</t>
  </si>
  <si>
    <t>350782200203******</t>
  </si>
  <si>
    <t>吴荣辉</t>
  </si>
  <si>
    <t>350724200108******</t>
  </si>
  <si>
    <t>3家企业98人合计（元）（陆拾玖万柒仟陆佰叁拾贰元整）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</si>
  <si>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
697632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</si>
</sst>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0"/>
    </font>
    <font>
      <sz val="9"/>
      <color rgb="FF000000"/>
      <name val="Calibri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4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view="pageBreakPreview" zoomScaleSheetLayoutView="100" workbookViewId="0" topLeftCell="A1">
      <selection activeCell="D10" sqref="D9:D10"/>
    </sheetView>
  </sheetViews>
  <sheetFormatPr defaultColWidth="9.00390625" defaultRowHeight="15"/>
  <cols>
    <col min="1" max="1" width="2.57421875" style="1" customWidth="1"/>
    <col min="2" max="2" width="12.7109375" style="1" customWidth="1"/>
    <col min="3" max="4" width="9.421875" style="1" customWidth="1"/>
    <col min="5" max="5" width="19.7109375" style="1" customWidth="1"/>
    <col min="6" max="6" width="9.7109375" style="1" customWidth="1"/>
    <col min="7" max="7" width="12.28125" style="1" customWidth="1"/>
    <col min="8" max="8" width="12.57421875" style="1" customWidth="1"/>
    <col min="9" max="9" width="7.421875" style="1" customWidth="1"/>
    <col min="10" max="10" width="12.57421875" style="3" customWidth="1"/>
    <col min="11" max="11" width="14.421875" style="1" customWidth="1"/>
    <col min="12" max="12" width="9.00390625" style="1" customWidth="1"/>
    <col min="13" max="13" width="5.7109375" style="1" customWidth="1"/>
    <col min="14" max="16" width="8.7109375" style="1" customWidth="1"/>
    <col min="17" max="254" width="9.00390625" style="1" customWidth="1"/>
  </cols>
  <sheetData>
    <row r="1" spans="1:17" s="1" customFormat="1" ht="28.5">
      <c r="A1" s="4" t="s">
        <v>0</v>
      </c>
      <c r="B1" s="5"/>
      <c r="C1" s="5"/>
      <c r="D1" s="5"/>
      <c r="E1" s="5"/>
      <c r="F1" s="5"/>
      <c r="G1" s="5"/>
      <c r="H1" s="5"/>
      <c r="I1" s="5"/>
      <c r="J1" s="18"/>
      <c r="K1" s="5"/>
      <c r="L1" s="5"/>
      <c r="M1" s="5"/>
      <c r="N1" s="5"/>
      <c r="O1" s="5"/>
      <c r="P1" s="5"/>
      <c r="Q1" s="5"/>
    </row>
    <row r="2" spans="1:17" s="2" customFormat="1" ht="5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6" t="s">
        <v>11</v>
      </c>
      <c r="L2" s="8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2" customFormat="1" ht="27" customHeight="1">
      <c r="A3" s="9">
        <v>1</v>
      </c>
      <c r="B3" s="10" t="s">
        <v>18</v>
      </c>
      <c r="C3" s="9">
        <v>2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1" t="s">
        <v>28</v>
      </c>
      <c r="N3" s="11">
        <f>1720*2*0.6</f>
        <v>2064</v>
      </c>
      <c r="O3" s="11" t="s">
        <v>29</v>
      </c>
      <c r="P3" s="11">
        <f>1720*2*0.6</f>
        <v>2064</v>
      </c>
      <c r="Q3" s="9">
        <f>SUM(P3:P4)</f>
        <v>4128</v>
      </c>
    </row>
    <row r="4" spans="1:17" s="2" customFormat="1" ht="27" customHeight="1">
      <c r="A4" s="9"/>
      <c r="B4" s="9"/>
      <c r="C4" s="9"/>
      <c r="D4" s="11" t="s">
        <v>30</v>
      </c>
      <c r="E4" s="11" t="s">
        <v>31</v>
      </c>
      <c r="F4" s="11" t="s">
        <v>32</v>
      </c>
      <c r="G4" s="11" t="s">
        <v>33</v>
      </c>
      <c r="H4" s="11" t="s">
        <v>34</v>
      </c>
      <c r="I4" s="11" t="s">
        <v>24</v>
      </c>
      <c r="J4" s="11" t="s">
        <v>35</v>
      </c>
      <c r="K4" s="11" t="s">
        <v>36</v>
      </c>
      <c r="L4" s="11" t="s">
        <v>27</v>
      </c>
      <c r="M4" s="11" t="s">
        <v>37</v>
      </c>
      <c r="N4" s="11">
        <f aca="true" t="shared" si="0" ref="N4:N9">1720*2*0.6</f>
        <v>2064</v>
      </c>
      <c r="O4" s="11" t="s">
        <v>29</v>
      </c>
      <c r="P4" s="11">
        <f aca="true" t="shared" si="1" ref="P4:P9">1720*2*0.6</f>
        <v>2064</v>
      </c>
      <c r="Q4" s="9"/>
    </row>
    <row r="5" spans="1:17" s="2" customFormat="1" ht="27" customHeight="1">
      <c r="A5" s="12">
        <v>2</v>
      </c>
      <c r="B5" s="13" t="s">
        <v>38</v>
      </c>
      <c r="C5" s="13">
        <v>11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44</v>
      </c>
      <c r="J5" s="11" t="s">
        <v>45</v>
      </c>
      <c r="K5" s="11" t="s">
        <v>36</v>
      </c>
      <c r="L5" s="11">
        <v>2</v>
      </c>
      <c r="M5" s="11" t="s">
        <v>37</v>
      </c>
      <c r="N5" s="11">
        <f t="shared" si="0"/>
        <v>2064</v>
      </c>
      <c r="O5" s="11" t="s">
        <v>29</v>
      </c>
      <c r="P5" s="11">
        <f t="shared" si="1"/>
        <v>2064</v>
      </c>
      <c r="Q5" s="13">
        <f>SUM(P5:P15)</f>
        <v>25800</v>
      </c>
    </row>
    <row r="6" spans="1:17" s="2" customFormat="1" ht="27" customHeight="1">
      <c r="A6" s="12"/>
      <c r="B6" s="13"/>
      <c r="C6" s="13"/>
      <c r="D6" s="11" t="s">
        <v>46</v>
      </c>
      <c r="E6" s="11" t="s">
        <v>47</v>
      </c>
      <c r="F6" s="11" t="s">
        <v>41</v>
      </c>
      <c r="G6" s="11" t="s">
        <v>48</v>
      </c>
      <c r="H6" s="11" t="s">
        <v>49</v>
      </c>
      <c r="I6" s="11" t="s">
        <v>44</v>
      </c>
      <c r="J6" s="11" t="s">
        <v>25</v>
      </c>
      <c r="K6" s="11" t="s">
        <v>50</v>
      </c>
      <c r="L6" s="11">
        <v>3</v>
      </c>
      <c r="M6" s="11" t="s">
        <v>37</v>
      </c>
      <c r="N6" s="11">
        <f aca="true" t="shared" si="2" ref="N6:N10">1720*3*0.6</f>
        <v>3096</v>
      </c>
      <c r="O6" s="11" t="s">
        <v>29</v>
      </c>
      <c r="P6" s="11">
        <f aca="true" t="shared" si="3" ref="P6:P10">1720*3*0.6</f>
        <v>3096</v>
      </c>
      <c r="Q6" s="13"/>
    </row>
    <row r="7" spans="1:17" s="2" customFormat="1" ht="27" customHeight="1">
      <c r="A7" s="12"/>
      <c r="B7" s="13"/>
      <c r="C7" s="13"/>
      <c r="D7" s="11" t="s">
        <v>51</v>
      </c>
      <c r="E7" s="11" t="s">
        <v>52</v>
      </c>
      <c r="F7" s="11" t="s">
        <v>41</v>
      </c>
      <c r="G7" s="11" t="s">
        <v>53</v>
      </c>
      <c r="H7" s="11" t="s">
        <v>34</v>
      </c>
      <c r="I7" s="11" t="s">
        <v>24</v>
      </c>
      <c r="J7" s="11" t="s">
        <v>54</v>
      </c>
      <c r="K7" s="11" t="s">
        <v>50</v>
      </c>
      <c r="L7" s="11">
        <v>3</v>
      </c>
      <c r="M7" s="11" t="s">
        <v>37</v>
      </c>
      <c r="N7" s="11">
        <f t="shared" si="2"/>
        <v>3096</v>
      </c>
      <c r="O7" s="11" t="s">
        <v>29</v>
      </c>
      <c r="P7" s="11">
        <f t="shared" si="3"/>
        <v>3096</v>
      </c>
      <c r="Q7" s="13"/>
    </row>
    <row r="8" spans="1:17" s="2" customFormat="1" ht="27" customHeight="1">
      <c r="A8" s="12"/>
      <c r="B8" s="13"/>
      <c r="C8" s="13"/>
      <c r="D8" s="11" t="s">
        <v>55</v>
      </c>
      <c r="E8" s="11" t="s">
        <v>56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57</v>
      </c>
      <c r="L8" s="11">
        <v>1</v>
      </c>
      <c r="M8" s="11" t="s">
        <v>37</v>
      </c>
      <c r="N8" s="11">
        <f>1720*1*0.6</f>
        <v>1032</v>
      </c>
      <c r="O8" s="11" t="s">
        <v>29</v>
      </c>
      <c r="P8" s="11">
        <f>1720*1*0.6</f>
        <v>1032</v>
      </c>
      <c r="Q8" s="13"/>
    </row>
    <row r="9" spans="1:17" s="2" customFormat="1" ht="27" customHeight="1">
      <c r="A9" s="12"/>
      <c r="B9" s="13"/>
      <c r="C9" s="13"/>
      <c r="D9" s="11" t="s">
        <v>58</v>
      </c>
      <c r="E9" s="11" t="s">
        <v>59</v>
      </c>
      <c r="F9" s="11" t="s">
        <v>41</v>
      </c>
      <c r="G9" s="11" t="s">
        <v>60</v>
      </c>
      <c r="H9" s="11" t="s">
        <v>34</v>
      </c>
      <c r="I9" s="11" t="s">
        <v>24</v>
      </c>
      <c r="J9" s="11" t="s">
        <v>61</v>
      </c>
      <c r="K9" s="11" t="s">
        <v>62</v>
      </c>
      <c r="L9" s="11">
        <v>2</v>
      </c>
      <c r="M9" s="11" t="s">
        <v>37</v>
      </c>
      <c r="N9" s="11">
        <f t="shared" si="0"/>
        <v>2064</v>
      </c>
      <c r="O9" s="11" t="s">
        <v>29</v>
      </c>
      <c r="P9" s="11">
        <f t="shared" si="1"/>
        <v>2064</v>
      </c>
      <c r="Q9" s="13"/>
    </row>
    <row r="10" spans="1:17" s="2" customFormat="1" ht="27" customHeight="1">
      <c r="A10" s="12"/>
      <c r="B10" s="13"/>
      <c r="C10" s="13"/>
      <c r="D10" s="11" t="s">
        <v>63</v>
      </c>
      <c r="E10" s="11" t="s">
        <v>64</v>
      </c>
      <c r="F10" s="11" t="s">
        <v>41</v>
      </c>
      <c r="G10" s="11" t="s">
        <v>65</v>
      </c>
      <c r="H10" s="11" t="s">
        <v>66</v>
      </c>
      <c r="I10" s="11" t="s">
        <v>24</v>
      </c>
      <c r="J10" s="11" t="s">
        <v>67</v>
      </c>
      <c r="K10" s="11" t="s">
        <v>68</v>
      </c>
      <c r="L10" s="11">
        <v>3</v>
      </c>
      <c r="M10" s="11" t="s">
        <v>37</v>
      </c>
      <c r="N10" s="11">
        <f t="shared" si="2"/>
        <v>3096</v>
      </c>
      <c r="O10" s="11" t="s">
        <v>29</v>
      </c>
      <c r="P10" s="11">
        <f t="shared" si="3"/>
        <v>3096</v>
      </c>
      <c r="Q10" s="13"/>
    </row>
    <row r="11" spans="1:17" s="2" customFormat="1" ht="27" customHeight="1">
      <c r="A11" s="12"/>
      <c r="B11" s="13"/>
      <c r="C11" s="13"/>
      <c r="D11" s="11" t="s">
        <v>69</v>
      </c>
      <c r="E11" s="11" t="s">
        <v>70</v>
      </c>
      <c r="F11" s="11" t="s">
        <v>41</v>
      </c>
      <c r="G11" s="11" t="s">
        <v>71</v>
      </c>
      <c r="H11" s="11" t="s">
        <v>49</v>
      </c>
      <c r="I11" s="11" t="s">
        <v>44</v>
      </c>
      <c r="J11" s="11" t="s">
        <v>72</v>
      </c>
      <c r="K11" s="11" t="s">
        <v>73</v>
      </c>
      <c r="L11" s="11">
        <v>2</v>
      </c>
      <c r="M11" s="11" t="s">
        <v>37</v>
      </c>
      <c r="N11" s="11">
        <f>1720*2*0.6</f>
        <v>2064</v>
      </c>
      <c r="O11" s="11" t="s">
        <v>29</v>
      </c>
      <c r="P11" s="11">
        <f>1720*2*0.6</f>
        <v>2064</v>
      </c>
      <c r="Q11" s="13"/>
    </row>
    <row r="12" spans="1:17" s="2" customFormat="1" ht="27" customHeight="1">
      <c r="A12" s="12"/>
      <c r="B12" s="13"/>
      <c r="C12" s="13"/>
      <c r="D12" s="11" t="s">
        <v>74</v>
      </c>
      <c r="E12" s="11" t="s">
        <v>75</v>
      </c>
      <c r="F12" s="11" t="s">
        <v>41</v>
      </c>
      <c r="G12" s="11" t="s">
        <v>48</v>
      </c>
      <c r="H12" s="11" t="s">
        <v>76</v>
      </c>
      <c r="I12" s="11" t="s">
        <v>44</v>
      </c>
      <c r="J12" s="11" t="s">
        <v>25</v>
      </c>
      <c r="K12" s="11" t="s">
        <v>77</v>
      </c>
      <c r="L12" s="11">
        <v>2</v>
      </c>
      <c r="M12" s="11" t="s">
        <v>37</v>
      </c>
      <c r="N12" s="11">
        <f>1720*2*0.6</f>
        <v>2064</v>
      </c>
      <c r="O12" s="11" t="s">
        <v>29</v>
      </c>
      <c r="P12" s="11">
        <f>1720*2*0.6</f>
        <v>2064</v>
      </c>
      <c r="Q12" s="13"/>
    </row>
    <row r="13" spans="1:17" s="2" customFormat="1" ht="27" customHeight="1">
      <c r="A13" s="12"/>
      <c r="B13" s="13"/>
      <c r="C13" s="13"/>
      <c r="D13" s="11" t="s">
        <v>78</v>
      </c>
      <c r="E13" s="11" t="s">
        <v>79</v>
      </c>
      <c r="F13" s="11" t="s">
        <v>41</v>
      </c>
      <c r="G13" s="11" t="s">
        <v>48</v>
      </c>
      <c r="H13" s="11" t="s">
        <v>49</v>
      </c>
      <c r="I13" s="11" t="s">
        <v>44</v>
      </c>
      <c r="J13" s="11" t="s">
        <v>25</v>
      </c>
      <c r="K13" s="11" t="s">
        <v>68</v>
      </c>
      <c r="L13" s="11">
        <v>3</v>
      </c>
      <c r="M13" s="11" t="s">
        <v>37</v>
      </c>
      <c r="N13" s="11">
        <f>1720*3*0.6</f>
        <v>3096</v>
      </c>
      <c r="O13" s="11" t="s">
        <v>29</v>
      </c>
      <c r="P13" s="11">
        <f>1720*3*0.6</f>
        <v>3096</v>
      </c>
      <c r="Q13" s="13"/>
    </row>
    <row r="14" spans="1:17" s="2" customFormat="1" ht="27" customHeight="1">
      <c r="A14" s="12"/>
      <c r="B14" s="13"/>
      <c r="C14" s="13"/>
      <c r="D14" s="11" t="s">
        <v>80</v>
      </c>
      <c r="E14" s="11" t="s">
        <v>81</v>
      </c>
      <c r="F14" s="11" t="s">
        <v>41</v>
      </c>
      <c r="G14" s="11" t="s">
        <v>48</v>
      </c>
      <c r="H14" s="11" t="s">
        <v>49</v>
      </c>
      <c r="I14" s="11" t="s">
        <v>44</v>
      </c>
      <c r="J14" s="11" t="s">
        <v>25</v>
      </c>
      <c r="K14" s="11" t="s">
        <v>68</v>
      </c>
      <c r="L14" s="11">
        <v>3</v>
      </c>
      <c r="M14" s="11" t="s">
        <v>37</v>
      </c>
      <c r="N14" s="11">
        <f>1720*3*0.6</f>
        <v>3096</v>
      </c>
      <c r="O14" s="11" t="s">
        <v>29</v>
      </c>
      <c r="P14" s="11">
        <f>1720*3*0.6</f>
        <v>3096</v>
      </c>
      <c r="Q14" s="13"/>
    </row>
    <row r="15" spans="1:17" s="2" customFormat="1" ht="27" customHeight="1">
      <c r="A15" s="12"/>
      <c r="B15" s="13"/>
      <c r="C15" s="13"/>
      <c r="D15" s="11" t="s">
        <v>82</v>
      </c>
      <c r="E15" s="11" t="s">
        <v>83</v>
      </c>
      <c r="F15" s="11" t="s">
        <v>84</v>
      </c>
      <c r="G15" s="11" t="s">
        <v>42</v>
      </c>
      <c r="H15" s="11" t="s">
        <v>85</v>
      </c>
      <c r="I15" s="11" t="s">
        <v>44</v>
      </c>
      <c r="J15" s="11" t="s">
        <v>45</v>
      </c>
      <c r="K15" s="11" t="s">
        <v>86</v>
      </c>
      <c r="L15" s="11">
        <v>1</v>
      </c>
      <c r="M15" s="11" t="s">
        <v>37</v>
      </c>
      <c r="N15" s="11">
        <f>1720*1*0.6</f>
        <v>1032</v>
      </c>
      <c r="O15" s="11" t="s">
        <v>29</v>
      </c>
      <c r="P15" s="11">
        <f>1720*1*0.6</f>
        <v>1032</v>
      </c>
      <c r="Q15" s="13"/>
    </row>
    <row r="16" spans="1:17" s="2" customFormat="1" ht="27" customHeight="1">
      <c r="A16" s="14">
        <v>3</v>
      </c>
      <c r="B16" s="15" t="s">
        <v>87</v>
      </c>
      <c r="C16" s="15">
        <v>7</v>
      </c>
      <c r="D16" s="11" t="s">
        <v>88</v>
      </c>
      <c r="E16" s="11" t="s">
        <v>89</v>
      </c>
      <c r="F16" s="11" t="s">
        <v>90</v>
      </c>
      <c r="G16" s="11" t="s">
        <v>91</v>
      </c>
      <c r="H16" s="11" t="s">
        <v>92</v>
      </c>
      <c r="I16" s="11" t="s">
        <v>93</v>
      </c>
      <c r="J16" s="11" t="s">
        <v>94</v>
      </c>
      <c r="K16" s="11" t="s">
        <v>95</v>
      </c>
      <c r="L16" s="11">
        <v>3</v>
      </c>
      <c r="M16" s="11" t="s">
        <v>28</v>
      </c>
      <c r="N16" s="11">
        <f aca="true" t="shared" si="4" ref="N16:N29">1720*3</f>
        <v>5160</v>
      </c>
      <c r="O16" s="11">
        <f aca="true" t="shared" si="5" ref="O16:O29">1720*3</f>
        <v>5160</v>
      </c>
      <c r="P16" s="11">
        <f aca="true" t="shared" si="6" ref="P16:P29">SUM(N16:O16)</f>
        <v>10320</v>
      </c>
      <c r="Q16" s="15">
        <f>SUM(P16:P22)</f>
        <v>72240</v>
      </c>
    </row>
    <row r="17" spans="1:17" s="2" customFormat="1" ht="27" customHeight="1">
      <c r="A17" s="16"/>
      <c r="B17" s="17"/>
      <c r="C17" s="17"/>
      <c r="D17" s="11" t="s">
        <v>96</v>
      </c>
      <c r="E17" s="11" t="s">
        <v>97</v>
      </c>
      <c r="F17" s="11" t="s">
        <v>98</v>
      </c>
      <c r="G17" s="11" t="s">
        <v>91</v>
      </c>
      <c r="H17" s="11" t="s">
        <v>99</v>
      </c>
      <c r="I17" s="11" t="s">
        <v>93</v>
      </c>
      <c r="J17" s="11" t="s">
        <v>94</v>
      </c>
      <c r="K17" s="11" t="s">
        <v>95</v>
      </c>
      <c r="L17" s="11">
        <v>3</v>
      </c>
      <c r="M17" s="11" t="s">
        <v>28</v>
      </c>
      <c r="N17" s="11">
        <f t="shared" si="4"/>
        <v>5160</v>
      </c>
      <c r="O17" s="11">
        <f t="shared" si="5"/>
        <v>5160</v>
      </c>
      <c r="P17" s="11">
        <f t="shared" si="6"/>
        <v>10320</v>
      </c>
      <c r="Q17" s="17"/>
    </row>
    <row r="18" spans="1:17" s="2" customFormat="1" ht="27" customHeight="1">
      <c r="A18" s="16"/>
      <c r="B18" s="17"/>
      <c r="C18" s="17"/>
      <c r="D18" s="11" t="s">
        <v>100</v>
      </c>
      <c r="E18" s="11" t="s">
        <v>101</v>
      </c>
      <c r="F18" s="11" t="s">
        <v>98</v>
      </c>
      <c r="G18" s="11" t="s">
        <v>91</v>
      </c>
      <c r="H18" s="11" t="s">
        <v>99</v>
      </c>
      <c r="I18" s="11" t="s">
        <v>93</v>
      </c>
      <c r="J18" s="11" t="s">
        <v>94</v>
      </c>
      <c r="K18" s="11" t="s">
        <v>95</v>
      </c>
      <c r="L18" s="11">
        <v>3</v>
      </c>
      <c r="M18" s="11" t="s">
        <v>28</v>
      </c>
      <c r="N18" s="11">
        <f t="shared" si="4"/>
        <v>5160</v>
      </c>
      <c r="O18" s="11">
        <f t="shared" si="5"/>
        <v>5160</v>
      </c>
      <c r="P18" s="11">
        <f t="shared" si="6"/>
        <v>10320</v>
      </c>
      <c r="Q18" s="17"/>
    </row>
    <row r="19" spans="1:17" s="2" customFormat="1" ht="27" customHeight="1">
      <c r="A19" s="16"/>
      <c r="B19" s="17"/>
      <c r="C19" s="17"/>
      <c r="D19" s="11" t="s">
        <v>102</v>
      </c>
      <c r="E19" s="11" t="s">
        <v>103</v>
      </c>
      <c r="F19" s="11" t="s">
        <v>98</v>
      </c>
      <c r="G19" s="11" t="s">
        <v>91</v>
      </c>
      <c r="H19" s="11" t="s">
        <v>99</v>
      </c>
      <c r="I19" s="11" t="s">
        <v>93</v>
      </c>
      <c r="J19" s="11" t="s">
        <v>94</v>
      </c>
      <c r="K19" s="11" t="s">
        <v>95</v>
      </c>
      <c r="L19" s="11">
        <v>3</v>
      </c>
      <c r="M19" s="11" t="s">
        <v>28</v>
      </c>
      <c r="N19" s="11">
        <f t="shared" si="4"/>
        <v>5160</v>
      </c>
      <c r="O19" s="11">
        <f t="shared" si="5"/>
        <v>5160</v>
      </c>
      <c r="P19" s="11">
        <f t="shared" si="6"/>
        <v>10320</v>
      </c>
      <c r="Q19" s="17"/>
    </row>
    <row r="20" spans="1:17" s="2" customFormat="1" ht="27" customHeight="1">
      <c r="A20" s="16"/>
      <c r="B20" s="17"/>
      <c r="C20" s="17"/>
      <c r="D20" s="11" t="s">
        <v>104</v>
      </c>
      <c r="E20" s="11" t="s">
        <v>105</v>
      </c>
      <c r="F20" s="11" t="s">
        <v>98</v>
      </c>
      <c r="G20" s="11" t="s">
        <v>91</v>
      </c>
      <c r="H20" s="11" t="s">
        <v>99</v>
      </c>
      <c r="I20" s="11" t="s">
        <v>93</v>
      </c>
      <c r="J20" s="11" t="s">
        <v>94</v>
      </c>
      <c r="K20" s="11" t="s">
        <v>95</v>
      </c>
      <c r="L20" s="11">
        <v>3</v>
      </c>
      <c r="M20" s="11" t="s">
        <v>28</v>
      </c>
      <c r="N20" s="11">
        <f t="shared" si="4"/>
        <v>5160</v>
      </c>
      <c r="O20" s="11">
        <f t="shared" si="5"/>
        <v>5160</v>
      </c>
      <c r="P20" s="11">
        <f t="shared" si="6"/>
        <v>10320</v>
      </c>
      <c r="Q20" s="17"/>
    </row>
    <row r="21" spans="1:17" s="2" customFormat="1" ht="27" customHeight="1">
      <c r="A21" s="16"/>
      <c r="B21" s="17"/>
      <c r="C21" s="17"/>
      <c r="D21" s="11" t="s">
        <v>106</v>
      </c>
      <c r="E21" s="11" t="s">
        <v>107</v>
      </c>
      <c r="F21" s="11" t="s">
        <v>98</v>
      </c>
      <c r="G21" s="11" t="s">
        <v>91</v>
      </c>
      <c r="H21" s="11" t="s">
        <v>99</v>
      </c>
      <c r="I21" s="11" t="s">
        <v>93</v>
      </c>
      <c r="J21" s="11" t="s">
        <v>94</v>
      </c>
      <c r="K21" s="11" t="s">
        <v>95</v>
      </c>
      <c r="L21" s="11">
        <v>3</v>
      </c>
      <c r="M21" s="11" t="s">
        <v>28</v>
      </c>
      <c r="N21" s="11">
        <f t="shared" si="4"/>
        <v>5160</v>
      </c>
      <c r="O21" s="11">
        <f t="shared" si="5"/>
        <v>5160</v>
      </c>
      <c r="P21" s="11">
        <f t="shared" si="6"/>
        <v>10320</v>
      </c>
      <c r="Q21" s="17"/>
    </row>
    <row r="22" spans="1:17" s="2" customFormat="1" ht="27" customHeight="1">
      <c r="A22" s="16"/>
      <c r="B22" s="17"/>
      <c r="C22" s="17"/>
      <c r="D22" s="11" t="s">
        <v>108</v>
      </c>
      <c r="E22" s="11" t="s">
        <v>109</v>
      </c>
      <c r="F22" s="11" t="s">
        <v>90</v>
      </c>
      <c r="G22" s="11" t="s">
        <v>91</v>
      </c>
      <c r="H22" s="11" t="s">
        <v>110</v>
      </c>
      <c r="I22" s="11" t="s">
        <v>93</v>
      </c>
      <c r="J22" s="11" t="s">
        <v>94</v>
      </c>
      <c r="K22" s="11" t="s">
        <v>95</v>
      </c>
      <c r="L22" s="11">
        <v>3</v>
      </c>
      <c r="M22" s="11" t="s">
        <v>28</v>
      </c>
      <c r="N22" s="11">
        <f t="shared" si="4"/>
        <v>5160</v>
      </c>
      <c r="O22" s="11">
        <f t="shared" si="5"/>
        <v>5160</v>
      </c>
      <c r="P22" s="11">
        <f t="shared" si="6"/>
        <v>10320</v>
      </c>
      <c r="Q22" s="20"/>
    </row>
    <row r="23" spans="1:17" s="2" customFormat="1" ht="27" customHeight="1">
      <c r="A23" s="17">
        <v>3</v>
      </c>
      <c r="B23" s="17" t="s">
        <v>87</v>
      </c>
      <c r="C23" s="17">
        <v>21</v>
      </c>
      <c r="D23" s="11" t="s">
        <v>111</v>
      </c>
      <c r="E23" s="11" t="s">
        <v>112</v>
      </c>
      <c r="F23" s="11" t="s">
        <v>90</v>
      </c>
      <c r="G23" s="11" t="s">
        <v>91</v>
      </c>
      <c r="H23" s="11" t="s">
        <v>92</v>
      </c>
      <c r="I23" s="11" t="s">
        <v>93</v>
      </c>
      <c r="J23" s="11" t="s">
        <v>94</v>
      </c>
      <c r="K23" s="11" t="s">
        <v>95</v>
      </c>
      <c r="L23" s="11">
        <v>3</v>
      </c>
      <c r="M23" s="11" t="s">
        <v>28</v>
      </c>
      <c r="N23" s="11">
        <f t="shared" si="4"/>
        <v>5160</v>
      </c>
      <c r="O23" s="11">
        <f t="shared" si="5"/>
        <v>5160</v>
      </c>
      <c r="P23" s="11">
        <f t="shared" si="6"/>
        <v>10320</v>
      </c>
      <c r="Q23" s="15">
        <f>SUM(P23:P43)</f>
        <v>202272</v>
      </c>
    </row>
    <row r="24" spans="1:17" s="2" customFormat="1" ht="27" customHeight="1">
      <c r="A24" s="17"/>
      <c r="B24" s="17"/>
      <c r="C24" s="17"/>
      <c r="D24" s="11" t="s">
        <v>113</v>
      </c>
      <c r="E24" s="11" t="s">
        <v>114</v>
      </c>
      <c r="F24" s="11" t="s">
        <v>90</v>
      </c>
      <c r="G24" s="11" t="s">
        <v>91</v>
      </c>
      <c r="H24" s="11" t="s">
        <v>92</v>
      </c>
      <c r="I24" s="11" t="s">
        <v>93</v>
      </c>
      <c r="J24" s="11" t="s">
        <v>94</v>
      </c>
      <c r="K24" s="11" t="s">
        <v>95</v>
      </c>
      <c r="L24" s="11">
        <v>3</v>
      </c>
      <c r="M24" s="11" t="s">
        <v>28</v>
      </c>
      <c r="N24" s="11">
        <f t="shared" si="4"/>
        <v>5160</v>
      </c>
      <c r="O24" s="11">
        <f t="shared" si="5"/>
        <v>5160</v>
      </c>
      <c r="P24" s="11">
        <f t="shared" si="6"/>
        <v>10320</v>
      </c>
      <c r="Q24" s="17"/>
    </row>
    <row r="25" spans="1:17" s="2" customFormat="1" ht="27" customHeight="1">
      <c r="A25" s="17"/>
      <c r="B25" s="17"/>
      <c r="C25" s="17"/>
      <c r="D25" s="11" t="s">
        <v>115</v>
      </c>
      <c r="E25" s="11" t="s">
        <v>116</v>
      </c>
      <c r="F25" s="11" t="s">
        <v>90</v>
      </c>
      <c r="G25" s="11" t="s">
        <v>91</v>
      </c>
      <c r="H25" s="11" t="s">
        <v>92</v>
      </c>
      <c r="I25" s="11" t="s">
        <v>93</v>
      </c>
      <c r="J25" s="11" t="s">
        <v>94</v>
      </c>
      <c r="K25" s="11" t="s">
        <v>95</v>
      </c>
      <c r="L25" s="11">
        <v>3</v>
      </c>
      <c r="M25" s="11" t="s">
        <v>28</v>
      </c>
      <c r="N25" s="11">
        <f t="shared" si="4"/>
        <v>5160</v>
      </c>
      <c r="O25" s="11">
        <f t="shared" si="5"/>
        <v>5160</v>
      </c>
      <c r="P25" s="11">
        <f t="shared" si="6"/>
        <v>10320</v>
      </c>
      <c r="Q25" s="17"/>
    </row>
    <row r="26" spans="1:17" s="2" customFormat="1" ht="27" customHeight="1">
      <c r="A26" s="17"/>
      <c r="B26" s="17"/>
      <c r="C26" s="17"/>
      <c r="D26" s="11" t="s">
        <v>117</v>
      </c>
      <c r="E26" s="11" t="s">
        <v>118</v>
      </c>
      <c r="F26" s="11" t="s">
        <v>90</v>
      </c>
      <c r="G26" s="11" t="s">
        <v>91</v>
      </c>
      <c r="H26" s="11" t="s">
        <v>92</v>
      </c>
      <c r="I26" s="11" t="s">
        <v>93</v>
      </c>
      <c r="J26" s="11" t="s">
        <v>94</v>
      </c>
      <c r="K26" s="11" t="s">
        <v>95</v>
      </c>
      <c r="L26" s="11">
        <v>3</v>
      </c>
      <c r="M26" s="11" t="s">
        <v>28</v>
      </c>
      <c r="N26" s="11">
        <f t="shared" si="4"/>
        <v>5160</v>
      </c>
      <c r="O26" s="11">
        <f t="shared" si="5"/>
        <v>5160</v>
      </c>
      <c r="P26" s="11">
        <f t="shared" si="6"/>
        <v>10320</v>
      </c>
      <c r="Q26" s="17"/>
    </row>
    <row r="27" spans="1:17" s="2" customFormat="1" ht="27" customHeight="1">
      <c r="A27" s="17"/>
      <c r="B27" s="17"/>
      <c r="C27" s="17"/>
      <c r="D27" s="11" t="s">
        <v>119</v>
      </c>
      <c r="E27" s="11" t="s">
        <v>120</v>
      </c>
      <c r="F27" s="11" t="s">
        <v>121</v>
      </c>
      <c r="G27" s="11" t="s">
        <v>91</v>
      </c>
      <c r="H27" s="11" t="s">
        <v>122</v>
      </c>
      <c r="I27" s="11" t="s">
        <v>93</v>
      </c>
      <c r="J27" s="11" t="s">
        <v>94</v>
      </c>
      <c r="K27" s="11" t="s">
        <v>95</v>
      </c>
      <c r="L27" s="11">
        <v>3</v>
      </c>
      <c r="M27" s="11" t="s">
        <v>28</v>
      </c>
      <c r="N27" s="11">
        <f t="shared" si="4"/>
        <v>5160</v>
      </c>
      <c r="O27" s="11">
        <f t="shared" si="5"/>
        <v>5160</v>
      </c>
      <c r="P27" s="11">
        <f t="shared" si="6"/>
        <v>10320</v>
      </c>
      <c r="Q27" s="17"/>
    </row>
    <row r="28" spans="1:17" s="2" customFormat="1" ht="27" customHeight="1">
      <c r="A28" s="17"/>
      <c r="B28" s="17"/>
      <c r="C28" s="17"/>
      <c r="D28" s="11" t="s">
        <v>123</v>
      </c>
      <c r="E28" s="11" t="s">
        <v>124</v>
      </c>
      <c r="F28" s="11" t="s">
        <v>121</v>
      </c>
      <c r="G28" s="11" t="s">
        <v>91</v>
      </c>
      <c r="H28" s="11" t="s">
        <v>110</v>
      </c>
      <c r="I28" s="11" t="s">
        <v>93</v>
      </c>
      <c r="J28" s="11" t="s">
        <v>94</v>
      </c>
      <c r="K28" s="11" t="s">
        <v>95</v>
      </c>
      <c r="L28" s="11">
        <v>3</v>
      </c>
      <c r="M28" s="11" t="s">
        <v>28</v>
      </c>
      <c r="N28" s="11">
        <f t="shared" si="4"/>
        <v>5160</v>
      </c>
      <c r="O28" s="11">
        <f t="shared" si="5"/>
        <v>5160</v>
      </c>
      <c r="P28" s="11">
        <f t="shared" si="6"/>
        <v>10320</v>
      </c>
      <c r="Q28" s="17"/>
    </row>
    <row r="29" spans="1:17" s="2" customFormat="1" ht="27" customHeight="1">
      <c r="A29" s="17"/>
      <c r="B29" s="17"/>
      <c r="C29" s="17"/>
      <c r="D29" s="11" t="s">
        <v>125</v>
      </c>
      <c r="E29" s="11" t="s">
        <v>126</v>
      </c>
      <c r="F29" s="11" t="s">
        <v>121</v>
      </c>
      <c r="G29" s="11" t="s">
        <v>91</v>
      </c>
      <c r="H29" s="11" t="s">
        <v>110</v>
      </c>
      <c r="I29" s="11" t="s">
        <v>93</v>
      </c>
      <c r="J29" s="11" t="s">
        <v>94</v>
      </c>
      <c r="K29" s="11" t="s">
        <v>95</v>
      </c>
      <c r="L29" s="11">
        <v>3</v>
      </c>
      <c r="M29" s="11" t="s">
        <v>28</v>
      </c>
      <c r="N29" s="11">
        <f t="shared" si="4"/>
        <v>5160</v>
      </c>
      <c r="O29" s="11">
        <f t="shared" si="5"/>
        <v>5160</v>
      </c>
      <c r="P29" s="11">
        <f t="shared" si="6"/>
        <v>10320</v>
      </c>
      <c r="Q29" s="17"/>
    </row>
    <row r="30" spans="1:17" s="2" customFormat="1" ht="27" customHeight="1">
      <c r="A30" s="17"/>
      <c r="B30" s="17"/>
      <c r="C30" s="17"/>
      <c r="D30" s="11" t="s">
        <v>127</v>
      </c>
      <c r="E30" s="11" t="s">
        <v>128</v>
      </c>
      <c r="F30" s="11" t="s">
        <v>90</v>
      </c>
      <c r="G30" s="11" t="s">
        <v>91</v>
      </c>
      <c r="H30" s="11" t="s">
        <v>129</v>
      </c>
      <c r="I30" s="11" t="s">
        <v>93</v>
      </c>
      <c r="J30" s="11" t="s">
        <v>94</v>
      </c>
      <c r="K30" s="11" t="s">
        <v>95</v>
      </c>
      <c r="L30" s="11">
        <v>3</v>
      </c>
      <c r="M30" s="11" t="s">
        <v>37</v>
      </c>
      <c r="N30" s="11">
        <f>1720*3*0.6</f>
        <v>3096</v>
      </c>
      <c r="O30" s="11" t="s">
        <v>29</v>
      </c>
      <c r="P30" s="11">
        <f>1720*3*0.6</f>
        <v>3096</v>
      </c>
      <c r="Q30" s="17"/>
    </row>
    <row r="31" spans="1:17" s="2" customFormat="1" ht="27" customHeight="1">
      <c r="A31" s="17"/>
      <c r="B31" s="17"/>
      <c r="C31" s="17"/>
      <c r="D31" s="11" t="s">
        <v>130</v>
      </c>
      <c r="E31" s="11" t="s">
        <v>131</v>
      </c>
      <c r="F31" s="11" t="s">
        <v>90</v>
      </c>
      <c r="G31" s="11" t="s">
        <v>91</v>
      </c>
      <c r="H31" s="11" t="s">
        <v>92</v>
      </c>
      <c r="I31" s="11" t="s">
        <v>93</v>
      </c>
      <c r="J31" s="11" t="s">
        <v>94</v>
      </c>
      <c r="K31" s="11" t="s">
        <v>95</v>
      </c>
      <c r="L31" s="11">
        <v>3</v>
      </c>
      <c r="M31" s="11" t="s">
        <v>28</v>
      </c>
      <c r="N31" s="11">
        <f aca="true" t="shared" si="7" ref="N31:N33">1720*3</f>
        <v>5160</v>
      </c>
      <c r="O31" s="11">
        <f aca="true" t="shared" si="8" ref="O31:O33">1720*3</f>
        <v>5160</v>
      </c>
      <c r="P31" s="11">
        <f aca="true" t="shared" si="9" ref="P31:P33">SUM(N31:O31)</f>
        <v>10320</v>
      </c>
      <c r="Q31" s="17"/>
    </row>
    <row r="32" spans="1:17" s="2" customFormat="1" ht="27" customHeight="1">
      <c r="A32" s="17"/>
      <c r="B32" s="17"/>
      <c r="C32" s="17"/>
      <c r="D32" s="11" t="s">
        <v>132</v>
      </c>
      <c r="E32" s="11" t="s">
        <v>133</v>
      </c>
      <c r="F32" s="11" t="s">
        <v>121</v>
      </c>
      <c r="G32" s="11" t="s">
        <v>91</v>
      </c>
      <c r="H32" s="11" t="s">
        <v>92</v>
      </c>
      <c r="I32" s="11" t="s">
        <v>93</v>
      </c>
      <c r="J32" s="11" t="s">
        <v>94</v>
      </c>
      <c r="K32" s="11" t="s">
        <v>95</v>
      </c>
      <c r="L32" s="11">
        <v>3</v>
      </c>
      <c r="M32" s="11" t="s">
        <v>28</v>
      </c>
      <c r="N32" s="11">
        <f t="shared" si="7"/>
        <v>5160</v>
      </c>
      <c r="O32" s="11">
        <f t="shared" si="8"/>
        <v>5160</v>
      </c>
      <c r="P32" s="11">
        <f t="shared" si="9"/>
        <v>10320</v>
      </c>
      <c r="Q32" s="17"/>
    </row>
    <row r="33" spans="1:17" s="2" customFormat="1" ht="27" customHeight="1">
      <c r="A33" s="17"/>
      <c r="B33" s="17"/>
      <c r="C33" s="17"/>
      <c r="D33" s="11" t="s">
        <v>134</v>
      </c>
      <c r="E33" s="11" t="s">
        <v>135</v>
      </c>
      <c r="F33" s="11" t="s">
        <v>121</v>
      </c>
      <c r="G33" s="11" t="s">
        <v>91</v>
      </c>
      <c r="H33" s="11" t="s">
        <v>92</v>
      </c>
      <c r="I33" s="11" t="s">
        <v>93</v>
      </c>
      <c r="J33" s="11" t="s">
        <v>94</v>
      </c>
      <c r="K33" s="11" t="s">
        <v>95</v>
      </c>
      <c r="L33" s="11">
        <v>3</v>
      </c>
      <c r="M33" s="11" t="s">
        <v>28</v>
      </c>
      <c r="N33" s="11">
        <f t="shared" si="7"/>
        <v>5160</v>
      </c>
      <c r="O33" s="11">
        <f t="shared" si="8"/>
        <v>5160</v>
      </c>
      <c r="P33" s="11">
        <f t="shared" si="9"/>
        <v>10320</v>
      </c>
      <c r="Q33" s="17"/>
    </row>
    <row r="34" spans="1:17" s="2" customFormat="1" ht="27" customHeight="1">
      <c r="A34" s="17"/>
      <c r="B34" s="17"/>
      <c r="C34" s="17"/>
      <c r="D34" s="11" t="s">
        <v>136</v>
      </c>
      <c r="E34" s="11" t="s">
        <v>137</v>
      </c>
      <c r="F34" s="11" t="s">
        <v>121</v>
      </c>
      <c r="G34" s="11" t="s">
        <v>91</v>
      </c>
      <c r="H34" s="11" t="s">
        <v>92</v>
      </c>
      <c r="I34" s="11" t="s">
        <v>93</v>
      </c>
      <c r="J34" s="11" t="s">
        <v>94</v>
      </c>
      <c r="K34" s="11" t="s">
        <v>95</v>
      </c>
      <c r="L34" s="11">
        <v>3</v>
      </c>
      <c r="M34" s="11" t="s">
        <v>37</v>
      </c>
      <c r="N34" s="11">
        <f>1720*3*0.6</f>
        <v>3096</v>
      </c>
      <c r="O34" s="11" t="s">
        <v>29</v>
      </c>
      <c r="P34" s="11">
        <f>1720*3*0.6</f>
        <v>3096</v>
      </c>
      <c r="Q34" s="17"/>
    </row>
    <row r="35" spans="1:17" s="2" customFormat="1" ht="27" customHeight="1">
      <c r="A35" s="17"/>
      <c r="B35" s="17"/>
      <c r="C35" s="17"/>
      <c r="D35" s="11" t="s">
        <v>138</v>
      </c>
      <c r="E35" s="11" t="s">
        <v>139</v>
      </c>
      <c r="F35" s="11" t="s">
        <v>90</v>
      </c>
      <c r="G35" s="11" t="s">
        <v>91</v>
      </c>
      <c r="H35" s="11" t="s">
        <v>92</v>
      </c>
      <c r="I35" s="11" t="s">
        <v>93</v>
      </c>
      <c r="J35" s="11" t="s">
        <v>94</v>
      </c>
      <c r="K35" s="11" t="s">
        <v>95</v>
      </c>
      <c r="L35" s="11">
        <v>3</v>
      </c>
      <c r="M35" s="11" t="s">
        <v>28</v>
      </c>
      <c r="N35" s="11">
        <f aca="true" t="shared" si="10" ref="N35:N50">1720*3</f>
        <v>5160</v>
      </c>
      <c r="O35" s="11">
        <f aca="true" t="shared" si="11" ref="O35:O50">1720*3</f>
        <v>5160</v>
      </c>
      <c r="P35" s="11">
        <f aca="true" t="shared" si="12" ref="P35:P50">SUM(N35:O35)</f>
        <v>10320</v>
      </c>
      <c r="Q35" s="17"/>
    </row>
    <row r="36" spans="1:17" s="2" customFormat="1" ht="27" customHeight="1">
      <c r="A36" s="17"/>
      <c r="B36" s="17"/>
      <c r="C36" s="17"/>
      <c r="D36" s="11" t="s">
        <v>140</v>
      </c>
      <c r="E36" s="11" t="s">
        <v>141</v>
      </c>
      <c r="F36" s="11" t="s">
        <v>90</v>
      </c>
      <c r="G36" s="11" t="s">
        <v>91</v>
      </c>
      <c r="H36" s="11" t="s">
        <v>110</v>
      </c>
      <c r="I36" s="11" t="s">
        <v>93</v>
      </c>
      <c r="J36" s="11" t="s">
        <v>94</v>
      </c>
      <c r="K36" s="11" t="s">
        <v>95</v>
      </c>
      <c r="L36" s="11">
        <v>3</v>
      </c>
      <c r="M36" s="11" t="s">
        <v>28</v>
      </c>
      <c r="N36" s="11">
        <f t="shared" si="10"/>
        <v>5160</v>
      </c>
      <c r="O36" s="11">
        <f t="shared" si="11"/>
        <v>5160</v>
      </c>
      <c r="P36" s="11">
        <f t="shared" si="12"/>
        <v>10320</v>
      </c>
      <c r="Q36" s="17"/>
    </row>
    <row r="37" spans="1:17" s="2" customFormat="1" ht="27" customHeight="1">
      <c r="A37" s="17"/>
      <c r="B37" s="17"/>
      <c r="C37" s="17"/>
      <c r="D37" s="11" t="s">
        <v>142</v>
      </c>
      <c r="E37" s="11" t="s">
        <v>143</v>
      </c>
      <c r="F37" s="11" t="s">
        <v>121</v>
      </c>
      <c r="G37" s="11" t="s">
        <v>91</v>
      </c>
      <c r="H37" s="11" t="s">
        <v>110</v>
      </c>
      <c r="I37" s="11" t="s">
        <v>93</v>
      </c>
      <c r="J37" s="11" t="s">
        <v>94</v>
      </c>
      <c r="K37" s="11" t="s">
        <v>95</v>
      </c>
      <c r="L37" s="11">
        <v>3</v>
      </c>
      <c r="M37" s="11" t="s">
        <v>28</v>
      </c>
      <c r="N37" s="11">
        <f t="shared" si="10"/>
        <v>5160</v>
      </c>
      <c r="O37" s="11">
        <f t="shared" si="11"/>
        <v>5160</v>
      </c>
      <c r="P37" s="11">
        <f t="shared" si="12"/>
        <v>10320</v>
      </c>
      <c r="Q37" s="17"/>
    </row>
    <row r="38" spans="1:17" s="2" customFormat="1" ht="27" customHeight="1">
      <c r="A38" s="17"/>
      <c r="B38" s="17"/>
      <c r="C38" s="17"/>
      <c r="D38" s="11" t="s">
        <v>144</v>
      </c>
      <c r="E38" s="11" t="s">
        <v>145</v>
      </c>
      <c r="F38" s="11" t="s">
        <v>90</v>
      </c>
      <c r="G38" s="11" t="s">
        <v>91</v>
      </c>
      <c r="H38" s="11" t="s">
        <v>129</v>
      </c>
      <c r="I38" s="11" t="s">
        <v>93</v>
      </c>
      <c r="J38" s="11" t="s">
        <v>94</v>
      </c>
      <c r="K38" s="11" t="s">
        <v>95</v>
      </c>
      <c r="L38" s="11">
        <v>3</v>
      </c>
      <c r="M38" s="11" t="s">
        <v>28</v>
      </c>
      <c r="N38" s="11">
        <f t="shared" si="10"/>
        <v>5160</v>
      </c>
      <c r="O38" s="11">
        <f t="shared" si="11"/>
        <v>5160</v>
      </c>
      <c r="P38" s="11">
        <f t="shared" si="12"/>
        <v>10320</v>
      </c>
      <c r="Q38" s="17"/>
    </row>
    <row r="39" spans="1:17" s="2" customFormat="1" ht="27" customHeight="1">
      <c r="A39" s="17"/>
      <c r="B39" s="17"/>
      <c r="C39" s="17"/>
      <c r="D39" s="11" t="s">
        <v>146</v>
      </c>
      <c r="E39" s="11" t="s">
        <v>147</v>
      </c>
      <c r="F39" s="11" t="s">
        <v>98</v>
      </c>
      <c r="G39" s="11" t="s">
        <v>91</v>
      </c>
      <c r="H39" s="11" t="s">
        <v>148</v>
      </c>
      <c r="I39" s="11" t="s">
        <v>93</v>
      </c>
      <c r="J39" s="11" t="s">
        <v>94</v>
      </c>
      <c r="K39" s="11" t="s">
        <v>95</v>
      </c>
      <c r="L39" s="11">
        <v>3</v>
      </c>
      <c r="M39" s="11" t="s">
        <v>28</v>
      </c>
      <c r="N39" s="11">
        <f t="shared" si="10"/>
        <v>5160</v>
      </c>
      <c r="O39" s="11">
        <f t="shared" si="11"/>
        <v>5160</v>
      </c>
      <c r="P39" s="11">
        <f t="shared" si="12"/>
        <v>10320</v>
      </c>
      <c r="Q39" s="17"/>
    </row>
    <row r="40" spans="1:17" s="2" customFormat="1" ht="27" customHeight="1">
      <c r="A40" s="17"/>
      <c r="B40" s="17"/>
      <c r="C40" s="17"/>
      <c r="D40" s="11" t="s">
        <v>149</v>
      </c>
      <c r="E40" s="11" t="s">
        <v>150</v>
      </c>
      <c r="F40" s="11" t="s">
        <v>98</v>
      </c>
      <c r="G40" s="11" t="s">
        <v>91</v>
      </c>
      <c r="H40" s="11" t="s">
        <v>148</v>
      </c>
      <c r="I40" s="11" t="s">
        <v>93</v>
      </c>
      <c r="J40" s="11" t="s">
        <v>94</v>
      </c>
      <c r="K40" s="11" t="s">
        <v>95</v>
      </c>
      <c r="L40" s="11">
        <v>3</v>
      </c>
      <c r="M40" s="11" t="s">
        <v>28</v>
      </c>
      <c r="N40" s="11">
        <f t="shared" si="10"/>
        <v>5160</v>
      </c>
      <c r="O40" s="11">
        <f t="shared" si="11"/>
        <v>5160</v>
      </c>
      <c r="P40" s="11">
        <f t="shared" si="12"/>
        <v>10320</v>
      </c>
      <c r="Q40" s="17"/>
    </row>
    <row r="41" spans="1:17" s="2" customFormat="1" ht="27" customHeight="1">
      <c r="A41" s="17"/>
      <c r="B41" s="17"/>
      <c r="C41" s="17"/>
      <c r="D41" s="11" t="s">
        <v>151</v>
      </c>
      <c r="E41" s="11" t="s">
        <v>135</v>
      </c>
      <c r="F41" s="11" t="s">
        <v>98</v>
      </c>
      <c r="G41" s="11" t="s">
        <v>91</v>
      </c>
      <c r="H41" s="11" t="s">
        <v>148</v>
      </c>
      <c r="I41" s="11" t="s">
        <v>93</v>
      </c>
      <c r="J41" s="11" t="s">
        <v>94</v>
      </c>
      <c r="K41" s="11" t="s">
        <v>95</v>
      </c>
      <c r="L41" s="11">
        <v>3</v>
      </c>
      <c r="M41" s="11" t="s">
        <v>28</v>
      </c>
      <c r="N41" s="11">
        <f t="shared" si="10"/>
        <v>5160</v>
      </c>
      <c r="O41" s="11">
        <f t="shared" si="11"/>
        <v>5160</v>
      </c>
      <c r="P41" s="11">
        <f t="shared" si="12"/>
        <v>10320</v>
      </c>
      <c r="Q41" s="17"/>
    </row>
    <row r="42" spans="1:17" s="2" customFormat="1" ht="27" customHeight="1">
      <c r="A42" s="17"/>
      <c r="B42" s="17"/>
      <c r="C42" s="17"/>
      <c r="D42" s="11" t="s">
        <v>152</v>
      </c>
      <c r="E42" s="11" t="s">
        <v>153</v>
      </c>
      <c r="F42" s="11" t="s">
        <v>98</v>
      </c>
      <c r="G42" s="11" t="s">
        <v>91</v>
      </c>
      <c r="H42" s="11" t="s">
        <v>148</v>
      </c>
      <c r="I42" s="11" t="s">
        <v>93</v>
      </c>
      <c r="J42" s="11" t="s">
        <v>94</v>
      </c>
      <c r="K42" s="11" t="s">
        <v>95</v>
      </c>
      <c r="L42" s="11">
        <v>3</v>
      </c>
      <c r="M42" s="11" t="s">
        <v>28</v>
      </c>
      <c r="N42" s="11">
        <f t="shared" si="10"/>
        <v>5160</v>
      </c>
      <c r="O42" s="11">
        <f t="shared" si="11"/>
        <v>5160</v>
      </c>
      <c r="P42" s="11">
        <f t="shared" si="12"/>
        <v>10320</v>
      </c>
      <c r="Q42" s="17"/>
    </row>
    <row r="43" spans="1:17" s="2" customFormat="1" ht="27" customHeight="1">
      <c r="A43" s="17"/>
      <c r="B43" s="17"/>
      <c r="C43" s="17"/>
      <c r="D43" s="11" t="s">
        <v>154</v>
      </c>
      <c r="E43" s="11" t="s">
        <v>155</v>
      </c>
      <c r="F43" s="11" t="s">
        <v>98</v>
      </c>
      <c r="G43" s="11" t="s">
        <v>91</v>
      </c>
      <c r="H43" s="11" t="s">
        <v>148</v>
      </c>
      <c r="I43" s="11" t="s">
        <v>93</v>
      </c>
      <c r="J43" s="11" t="s">
        <v>94</v>
      </c>
      <c r="K43" s="11" t="s">
        <v>95</v>
      </c>
      <c r="L43" s="11">
        <v>3</v>
      </c>
      <c r="M43" s="11" t="s">
        <v>28</v>
      </c>
      <c r="N43" s="11">
        <f t="shared" si="10"/>
        <v>5160</v>
      </c>
      <c r="O43" s="11">
        <f t="shared" si="11"/>
        <v>5160</v>
      </c>
      <c r="P43" s="11">
        <f t="shared" si="12"/>
        <v>10320</v>
      </c>
      <c r="Q43" s="20"/>
    </row>
    <row r="44" spans="1:17" s="2" customFormat="1" ht="27" customHeight="1">
      <c r="A44" s="17">
        <v>3</v>
      </c>
      <c r="B44" s="17" t="s">
        <v>87</v>
      </c>
      <c r="C44" s="17">
        <v>21</v>
      </c>
      <c r="D44" s="11" t="s">
        <v>156</v>
      </c>
      <c r="E44" s="11" t="s">
        <v>157</v>
      </c>
      <c r="F44" s="11" t="s">
        <v>98</v>
      </c>
      <c r="G44" s="11" t="s">
        <v>91</v>
      </c>
      <c r="H44" s="11" t="s">
        <v>148</v>
      </c>
      <c r="I44" s="11" t="s">
        <v>93</v>
      </c>
      <c r="J44" s="11" t="s">
        <v>94</v>
      </c>
      <c r="K44" s="11" t="s">
        <v>95</v>
      </c>
      <c r="L44" s="11">
        <v>3</v>
      </c>
      <c r="M44" s="11" t="s">
        <v>28</v>
      </c>
      <c r="N44" s="11">
        <f t="shared" si="10"/>
        <v>5160</v>
      </c>
      <c r="O44" s="11">
        <f t="shared" si="11"/>
        <v>5160</v>
      </c>
      <c r="P44" s="11">
        <f t="shared" si="12"/>
        <v>10320</v>
      </c>
      <c r="Q44" s="15">
        <f>SUM(P44:P64)</f>
        <v>151704</v>
      </c>
    </row>
    <row r="45" spans="1:17" s="2" customFormat="1" ht="27" customHeight="1">
      <c r="A45" s="17"/>
      <c r="B45" s="17"/>
      <c r="C45" s="17"/>
      <c r="D45" s="11" t="s">
        <v>158</v>
      </c>
      <c r="E45" s="11" t="s">
        <v>159</v>
      </c>
      <c r="F45" s="11" t="s">
        <v>121</v>
      </c>
      <c r="G45" s="11" t="s">
        <v>91</v>
      </c>
      <c r="H45" s="11" t="s">
        <v>129</v>
      </c>
      <c r="I45" s="11" t="s">
        <v>93</v>
      </c>
      <c r="J45" s="11" t="s">
        <v>94</v>
      </c>
      <c r="K45" s="11" t="s">
        <v>95</v>
      </c>
      <c r="L45" s="11">
        <v>3</v>
      </c>
      <c r="M45" s="11" t="s">
        <v>28</v>
      </c>
      <c r="N45" s="11">
        <f t="shared" si="10"/>
        <v>5160</v>
      </c>
      <c r="O45" s="11">
        <f t="shared" si="11"/>
        <v>5160</v>
      </c>
      <c r="P45" s="11">
        <f t="shared" si="12"/>
        <v>10320</v>
      </c>
      <c r="Q45" s="17"/>
    </row>
    <row r="46" spans="1:17" s="2" customFormat="1" ht="27" customHeight="1">
      <c r="A46" s="17"/>
      <c r="B46" s="17"/>
      <c r="C46" s="17"/>
      <c r="D46" s="11" t="s">
        <v>160</v>
      </c>
      <c r="E46" s="11" t="s">
        <v>161</v>
      </c>
      <c r="F46" s="11" t="s">
        <v>98</v>
      </c>
      <c r="G46" s="11" t="s">
        <v>91</v>
      </c>
      <c r="H46" s="11" t="s">
        <v>148</v>
      </c>
      <c r="I46" s="11" t="s">
        <v>93</v>
      </c>
      <c r="J46" s="11" t="s">
        <v>94</v>
      </c>
      <c r="K46" s="11" t="s">
        <v>95</v>
      </c>
      <c r="L46" s="11">
        <v>3</v>
      </c>
      <c r="M46" s="11" t="s">
        <v>28</v>
      </c>
      <c r="N46" s="11">
        <f t="shared" si="10"/>
        <v>5160</v>
      </c>
      <c r="O46" s="11">
        <f t="shared" si="11"/>
        <v>5160</v>
      </c>
      <c r="P46" s="11">
        <f t="shared" si="12"/>
        <v>10320</v>
      </c>
      <c r="Q46" s="17"/>
    </row>
    <row r="47" spans="1:17" s="2" customFormat="1" ht="27" customHeight="1">
      <c r="A47" s="17"/>
      <c r="B47" s="17"/>
      <c r="C47" s="17"/>
      <c r="D47" s="11" t="s">
        <v>162</v>
      </c>
      <c r="E47" s="11" t="s">
        <v>163</v>
      </c>
      <c r="F47" s="11" t="s">
        <v>121</v>
      </c>
      <c r="G47" s="11" t="s">
        <v>91</v>
      </c>
      <c r="H47" s="11" t="s">
        <v>110</v>
      </c>
      <c r="I47" s="11" t="s">
        <v>93</v>
      </c>
      <c r="J47" s="11" t="s">
        <v>94</v>
      </c>
      <c r="K47" s="11" t="s">
        <v>95</v>
      </c>
      <c r="L47" s="11">
        <v>3</v>
      </c>
      <c r="M47" s="11" t="s">
        <v>28</v>
      </c>
      <c r="N47" s="11">
        <f t="shared" si="10"/>
        <v>5160</v>
      </c>
      <c r="O47" s="11">
        <f t="shared" si="11"/>
        <v>5160</v>
      </c>
      <c r="P47" s="11">
        <f t="shared" si="12"/>
        <v>10320</v>
      </c>
      <c r="Q47" s="17"/>
    </row>
    <row r="48" spans="1:17" s="2" customFormat="1" ht="27" customHeight="1">
      <c r="A48" s="17"/>
      <c r="B48" s="17"/>
      <c r="C48" s="17"/>
      <c r="D48" s="11" t="s">
        <v>164</v>
      </c>
      <c r="E48" s="11" t="s">
        <v>165</v>
      </c>
      <c r="F48" s="11" t="s">
        <v>98</v>
      </c>
      <c r="G48" s="11" t="s">
        <v>91</v>
      </c>
      <c r="H48" s="11" t="s">
        <v>99</v>
      </c>
      <c r="I48" s="11" t="s">
        <v>93</v>
      </c>
      <c r="J48" s="11" t="s">
        <v>94</v>
      </c>
      <c r="K48" s="11" t="s">
        <v>95</v>
      </c>
      <c r="L48" s="11">
        <v>3</v>
      </c>
      <c r="M48" s="11" t="s">
        <v>28</v>
      </c>
      <c r="N48" s="11">
        <f t="shared" si="10"/>
        <v>5160</v>
      </c>
      <c r="O48" s="11">
        <f t="shared" si="11"/>
        <v>5160</v>
      </c>
      <c r="P48" s="11">
        <f t="shared" si="12"/>
        <v>10320</v>
      </c>
      <c r="Q48" s="17"/>
    </row>
    <row r="49" spans="1:17" s="2" customFormat="1" ht="27" customHeight="1">
      <c r="A49" s="17"/>
      <c r="B49" s="17"/>
      <c r="C49" s="17"/>
      <c r="D49" s="11" t="s">
        <v>166</v>
      </c>
      <c r="E49" s="11" t="s">
        <v>167</v>
      </c>
      <c r="F49" s="11" t="s">
        <v>98</v>
      </c>
      <c r="G49" s="11" t="s">
        <v>91</v>
      </c>
      <c r="H49" s="11" t="s">
        <v>148</v>
      </c>
      <c r="I49" s="11" t="s">
        <v>93</v>
      </c>
      <c r="J49" s="11" t="s">
        <v>94</v>
      </c>
      <c r="K49" s="11" t="s">
        <v>95</v>
      </c>
      <c r="L49" s="11">
        <v>3</v>
      </c>
      <c r="M49" s="11" t="s">
        <v>28</v>
      </c>
      <c r="N49" s="11">
        <f t="shared" si="10"/>
        <v>5160</v>
      </c>
      <c r="O49" s="11">
        <f t="shared" si="11"/>
        <v>5160</v>
      </c>
      <c r="P49" s="11">
        <f t="shared" si="12"/>
        <v>10320</v>
      </c>
      <c r="Q49" s="17"/>
    </row>
    <row r="50" spans="1:17" s="2" customFormat="1" ht="27" customHeight="1">
      <c r="A50" s="17"/>
      <c r="B50" s="17"/>
      <c r="C50" s="17"/>
      <c r="D50" s="11" t="s">
        <v>168</v>
      </c>
      <c r="E50" s="11" t="s">
        <v>169</v>
      </c>
      <c r="F50" s="11" t="s">
        <v>90</v>
      </c>
      <c r="G50" s="11" t="s">
        <v>91</v>
      </c>
      <c r="H50" s="11" t="s">
        <v>129</v>
      </c>
      <c r="I50" s="11" t="s">
        <v>93</v>
      </c>
      <c r="J50" s="11" t="s">
        <v>94</v>
      </c>
      <c r="K50" s="11" t="s">
        <v>95</v>
      </c>
      <c r="L50" s="11">
        <v>3</v>
      </c>
      <c r="M50" s="11" t="s">
        <v>28</v>
      </c>
      <c r="N50" s="11">
        <f t="shared" si="10"/>
        <v>5160</v>
      </c>
      <c r="O50" s="11">
        <f t="shared" si="11"/>
        <v>5160</v>
      </c>
      <c r="P50" s="11">
        <f t="shared" si="12"/>
        <v>10320</v>
      </c>
      <c r="Q50" s="17"/>
    </row>
    <row r="51" spans="1:17" s="2" customFormat="1" ht="27" customHeight="1">
      <c r="A51" s="17"/>
      <c r="B51" s="17"/>
      <c r="C51" s="17"/>
      <c r="D51" s="11" t="s">
        <v>170</v>
      </c>
      <c r="E51" s="11" t="s">
        <v>171</v>
      </c>
      <c r="F51" s="11" t="s">
        <v>90</v>
      </c>
      <c r="G51" s="11" t="s">
        <v>91</v>
      </c>
      <c r="H51" s="11" t="s">
        <v>148</v>
      </c>
      <c r="I51" s="11" t="s">
        <v>93</v>
      </c>
      <c r="J51" s="11">
        <v>20190630</v>
      </c>
      <c r="K51" s="11" t="s">
        <v>95</v>
      </c>
      <c r="L51" s="11">
        <v>3</v>
      </c>
      <c r="M51" s="11" t="s">
        <v>37</v>
      </c>
      <c r="N51" s="11">
        <f aca="true" t="shared" si="13" ref="N51:N54">1720*3*0.6</f>
        <v>3096</v>
      </c>
      <c r="O51" s="11" t="s">
        <v>29</v>
      </c>
      <c r="P51" s="11">
        <f aca="true" t="shared" si="14" ref="P51:P54">1720*3*0.6</f>
        <v>3096</v>
      </c>
      <c r="Q51" s="17"/>
    </row>
    <row r="52" spans="1:17" s="2" customFormat="1" ht="27" customHeight="1">
      <c r="A52" s="17"/>
      <c r="B52" s="17"/>
      <c r="C52" s="17"/>
      <c r="D52" s="11" t="s">
        <v>172</v>
      </c>
      <c r="E52" s="11" t="s">
        <v>173</v>
      </c>
      <c r="F52" s="11" t="s">
        <v>121</v>
      </c>
      <c r="G52" s="11" t="s">
        <v>91</v>
      </c>
      <c r="H52" s="11" t="s">
        <v>174</v>
      </c>
      <c r="I52" s="11" t="s">
        <v>93</v>
      </c>
      <c r="J52" s="11">
        <v>20190630</v>
      </c>
      <c r="K52" s="11" t="s">
        <v>95</v>
      </c>
      <c r="L52" s="11">
        <v>3</v>
      </c>
      <c r="M52" s="11" t="s">
        <v>37</v>
      </c>
      <c r="N52" s="11">
        <f t="shared" si="13"/>
        <v>3096</v>
      </c>
      <c r="O52" s="11" t="s">
        <v>29</v>
      </c>
      <c r="P52" s="11">
        <f t="shared" si="14"/>
        <v>3096</v>
      </c>
      <c r="Q52" s="17"/>
    </row>
    <row r="53" spans="1:17" s="2" customFormat="1" ht="27" customHeight="1">
      <c r="A53" s="17"/>
      <c r="B53" s="17"/>
      <c r="C53" s="17"/>
      <c r="D53" s="11" t="s">
        <v>175</v>
      </c>
      <c r="E53" s="11" t="s">
        <v>176</v>
      </c>
      <c r="F53" s="11" t="s">
        <v>98</v>
      </c>
      <c r="G53" s="11" t="s">
        <v>91</v>
      </c>
      <c r="H53" s="11" t="s">
        <v>23</v>
      </c>
      <c r="I53" s="11" t="s">
        <v>93</v>
      </c>
      <c r="J53" s="11" t="s">
        <v>94</v>
      </c>
      <c r="K53" s="11" t="s">
        <v>95</v>
      </c>
      <c r="L53" s="11">
        <v>3</v>
      </c>
      <c r="M53" s="11" t="s">
        <v>28</v>
      </c>
      <c r="N53" s="11">
        <f aca="true" t="shared" si="15" ref="N53:N59">1720*3</f>
        <v>5160</v>
      </c>
      <c r="O53" s="11">
        <f aca="true" t="shared" si="16" ref="O53:O59">1720*3</f>
        <v>5160</v>
      </c>
      <c r="P53" s="11">
        <f aca="true" t="shared" si="17" ref="P53:P59">SUM(N53:O53)</f>
        <v>10320</v>
      </c>
      <c r="Q53" s="17"/>
    </row>
    <row r="54" spans="1:17" s="2" customFormat="1" ht="27" customHeight="1">
      <c r="A54" s="17"/>
      <c r="B54" s="17"/>
      <c r="C54" s="17"/>
      <c r="D54" s="11" t="s">
        <v>177</v>
      </c>
      <c r="E54" s="11" t="s">
        <v>178</v>
      </c>
      <c r="F54" s="11" t="s">
        <v>121</v>
      </c>
      <c r="G54" s="11" t="s">
        <v>91</v>
      </c>
      <c r="H54" s="11" t="s">
        <v>148</v>
      </c>
      <c r="I54" s="11" t="s">
        <v>93</v>
      </c>
      <c r="J54" s="11" t="s">
        <v>25</v>
      </c>
      <c r="K54" s="11" t="s">
        <v>95</v>
      </c>
      <c r="L54" s="11">
        <v>3</v>
      </c>
      <c r="M54" s="11" t="s">
        <v>37</v>
      </c>
      <c r="N54" s="11">
        <f t="shared" si="13"/>
        <v>3096</v>
      </c>
      <c r="O54" s="11" t="s">
        <v>29</v>
      </c>
      <c r="P54" s="11">
        <f t="shared" si="14"/>
        <v>3096</v>
      </c>
      <c r="Q54" s="17"/>
    </row>
    <row r="55" spans="1:17" s="2" customFormat="1" ht="27" customHeight="1">
      <c r="A55" s="17"/>
      <c r="B55" s="17"/>
      <c r="C55" s="17"/>
      <c r="D55" s="11" t="s">
        <v>179</v>
      </c>
      <c r="E55" s="11" t="s">
        <v>143</v>
      </c>
      <c r="F55" s="11" t="s">
        <v>121</v>
      </c>
      <c r="G55" s="11" t="s">
        <v>91</v>
      </c>
      <c r="H55" s="11" t="s">
        <v>129</v>
      </c>
      <c r="I55" s="11" t="s">
        <v>93</v>
      </c>
      <c r="J55" s="11" t="s">
        <v>94</v>
      </c>
      <c r="K55" s="11" t="s">
        <v>95</v>
      </c>
      <c r="L55" s="11">
        <v>3</v>
      </c>
      <c r="M55" s="11" t="s">
        <v>28</v>
      </c>
      <c r="N55" s="11">
        <f t="shared" si="15"/>
        <v>5160</v>
      </c>
      <c r="O55" s="11">
        <f t="shared" si="16"/>
        <v>5160</v>
      </c>
      <c r="P55" s="11">
        <f t="shared" si="17"/>
        <v>10320</v>
      </c>
      <c r="Q55" s="17"/>
    </row>
    <row r="56" spans="1:17" s="2" customFormat="1" ht="27" customHeight="1">
      <c r="A56" s="17"/>
      <c r="B56" s="17"/>
      <c r="C56" s="17"/>
      <c r="D56" s="11" t="s">
        <v>180</v>
      </c>
      <c r="E56" s="11" t="s">
        <v>181</v>
      </c>
      <c r="F56" s="11" t="s">
        <v>90</v>
      </c>
      <c r="G56" s="11" t="s">
        <v>91</v>
      </c>
      <c r="H56" s="11" t="s">
        <v>129</v>
      </c>
      <c r="I56" s="11" t="s">
        <v>93</v>
      </c>
      <c r="J56" s="11" t="s">
        <v>94</v>
      </c>
      <c r="K56" s="11" t="s">
        <v>95</v>
      </c>
      <c r="L56" s="11">
        <v>3</v>
      </c>
      <c r="M56" s="11" t="s">
        <v>37</v>
      </c>
      <c r="N56" s="11">
        <f aca="true" t="shared" si="18" ref="N56:N61">1720*3*0.6</f>
        <v>3096</v>
      </c>
      <c r="O56" s="11" t="s">
        <v>29</v>
      </c>
      <c r="P56" s="11">
        <f aca="true" t="shared" si="19" ref="P56:P61">1720*3*0.6</f>
        <v>3096</v>
      </c>
      <c r="Q56" s="17"/>
    </row>
    <row r="57" spans="1:17" s="2" customFormat="1" ht="27" customHeight="1">
      <c r="A57" s="17"/>
      <c r="B57" s="17"/>
      <c r="C57" s="17"/>
      <c r="D57" s="11" t="s">
        <v>182</v>
      </c>
      <c r="E57" s="11" t="s">
        <v>183</v>
      </c>
      <c r="F57" s="11" t="s">
        <v>90</v>
      </c>
      <c r="G57" s="11" t="s">
        <v>91</v>
      </c>
      <c r="H57" s="11" t="s">
        <v>129</v>
      </c>
      <c r="I57" s="11" t="s">
        <v>93</v>
      </c>
      <c r="J57" s="11" t="s">
        <v>94</v>
      </c>
      <c r="K57" s="11" t="s">
        <v>95</v>
      </c>
      <c r="L57" s="11">
        <v>3</v>
      </c>
      <c r="M57" s="11" t="s">
        <v>37</v>
      </c>
      <c r="N57" s="11">
        <f t="shared" si="18"/>
        <v>3096</v>
      </c>
      <c r="O57" s="11" t="s">
        <v>29</v>
      </c>
      <c r="P57" s="11">
        <f t="shared" si="19"/>
        <v>3096</v>
      </c>
      <c r="Q57" s="17"/>
    </row>
    <row r="58" spans="1:17" s="2" customFormat="1" ht="27" customHeight="1">
      <c r="A58" s="17"/>
      <c r="B58" s="17"/>
      <c r="C58" s="17"/>
      <c r="D58" s="11" t="s">
        <v>184</v>
      </c>
      <c r="E58" s="11" t="s">
        <v>185</v>
      </c>
      <c r="F58" s="11" t="s">
        <v>90</v>
      </c>
      <c r="G58" s="11" t="s">
        <v>91</v>
      </c>
      <c r="H58" s="11" t="s">
        <v>174</v>
      </c>
      <c r="I58" s="11" t="s">
        <v>93</v>
      </c>
      <c r="J58" s="11" t="s">
        <v>94</v>
      </c>
      <c r="K58" s="11" t="s">
        <v>95</v>
      </c>
      <c r="L58" s="11">
        <v>3</v>
      </c>
      <c r="M58" s="11" t="s">
        <v>28</v>
      </c>
      <c r="N58" s="11">
        <f t="shared" si="15"/>
        <v>5160</v>
      </c>
      <c r="O58" s="11">
        <f t="shared" si="16"/>
        <v>5160</v>
      </c>
      <c r="P58" s="11">
        <f t="shared" si="17"/>
        <v>10320</v>
      </c>
      <c r="Q58" s="17"/>
    </row>
    <row r="59" spans="1:17" s="2" customFormat="1" ht="27" customHeight="1">
      <c r="A59" s="17"/>
      <c r="B59" s="17"/>
      <c r="C59" s="17"/>
      <c r="D59" s="11" t="s">
        <v>186</v>
      </c>
      <c r="E59" s="11" t="s">
        <v>187</v>
      </c>
      <c r="F59" s="11" t="s">
        <v>121</v>
      </c>
      <c r="G59" s="11" t="s">
        <v>91</v>
      </c>
      <c r="H59" s="11" t="s">
        <v>129</v>
      </c>
      <c r="I59" s="11" t="s">
        <v>93</v>
      </c>
      <c r="J59" s="11" t="s">
        <v>94</v>
      </c>
      <c r="K59" s="11" t="s">
        <v>95</v>
      </c>
      <c r="L59" s="11">
        <v>3</v>
      </c>
      <c r="M59" s="11" t="s">
        <v>28</v>
      </c>
      <c r="N59" s="11">
        <f t="shared" si="15"/>
        <v>5160</v>
      </c>
      <c r="O59" s="11">
        <f t="shared" si="16"/>
        <v>5160</v>
      </c>
      <c r="P59" s="11">
        <f t="shared" si="17"/>
        <v>10320</v>
      </c>
      <c r="Q59" s="17"/>
    </row>
    <row r="60" spans="1:17" s="2" customFormat="1" ht="27" customHeight="1">
      <c r="A60" s="17"/>
      <c r="B60" s="17"/>
      <c r="C60" s="17"/>
      <c r="D60" s="11" t="s">
        <v>188</v>
      </c>
      <c r="E60" s="11" t="s">
        <v>187</v>
      </c>
      <c r="F60" s="11" t="s">
        <v>98</v>
      </c>
      <c r="G60" s="11" t="s">
        <v>91</v>
      </c>
      <c r="H60" s="11" t="s">
        <v>99</v>
      </c>
      <c r="I60" s="11" t="s">
        <v>93</v>
      </c>
      <c r="J60" s="11" t="s">
        <v>94</v>
      </c>
      <c r="K60" s="11" t="s">
        <v>95</v>
      </c>
      <c r="L60" s="11">
        <v>3</v>
      </c>
      <c r="M60" s="11" t="s">
        <v>37</v>
      </c>
      <c r="N60" s="11">
        <f t="shared" si="18"/>
        <v>3096</v>
      </c>
      <c r="O60" s="11" t="s">
        <v>29</v>
      </c>
      <c r="P60" s="11">
        <f t="shared" si="19"/>
        <v>3096</v>
      </c>
      <c r="Q60" s="17"/>
    </row>
    <row r="61" spans="1:17" s="2" customFormat="1" ht="27" customHeight="1">
      <c r="A61" s="17"/>
      <c r="B61" s="17"/>
      <c r="C61" s="17"/>
      <c r="D61" s="11" t="s">
        <v>189</v>
      </c>
      <c r="E61" s="11" t="s">
        <v>105</v>
      </c>
      <c r="F61" s="11" t="s">
        <v>90</v>
      </c>
      <c r="G61" s="11" t="s">
        <v>91</v>
      </c>
      <c r="H61" s="11" t="s">
        <v>174</v>
      </c>
      <c r="I61" s="11" t="s">
        <v>93</v>
      </c>
      <c r="J61" s="11" t="s">
        <v>94</v>
      </c>
      <c r="K61" s="11" t="s">
        <v>95</v>
      </c>
      <c r="L61" s="11">
        <v>3</v>
      </c>
      <c r="M61" s="11" t="s">
        <v>37</v>
      </c>
      <c r="N61" s="11">
        <f t="shared" si="18"/>
        <v>3096</v>
      </c>
      <c r="O61" s="11" t="s">
        <v>29</v>
      </c>
      <c r="P61" s="11">
        <f t="shared" si="19"/>
        <v>3096</v>
      </c>
      <c r="Q61" s="17"/>
    </row>
    <row r="62" spans="1:17" s="2" customFormat="1" ht="27" customHeight="1">
      <c r="A62" s="17"/>
      <c r="B62" s="17"/>
      <c r="C62" s="17"/>
      <c r="D62" s="11" t="s">
        <v>190</v>
      </c>
      <c r="E62" s="11" t="s">
        <v>191</v>
      </c>
      <c r="F62" s="11" t="s">
        <v>121</v>
      </c>
      <c r="G62" s="11" t="s">
        <v>91</v>
      </c>
      <c r="H62" s="11" t="s">
        <v>129</v>
      </c>
      <c r="I62" s="11" t="s">
        <v>93</v>
      </c>
      <c r="J62" s="11" t="s">
        <v>94</v>
      </c>
      <c r="K62" s="11" t="s">
        <v>95</v>
      </c>
      <c r="L62" s="11">
        <v>3</v>
      </c>
      <c r="M62" s="11" t="s">
        <v>28</v>
      </c>
      <c r="N62" s="11">
        <f aca="true" t="shared" si="20" ref="N62:N67">1720*3</f>
        <v>5160</v>
      </c>
      <c r="O62" s="11">
        <f aca="true" t="shared" si="21" ref="O62:O67">1720*3</f>
        <v>5160</v>
      </c>
      <c r="P62" s="11">
        <f aca="true" t="shared" si="22" ref="P62:P67">SUM(N62:O62)</f>
        <v>10320</v>
      </c>
      <c r="Q62" s="17"/>
    </row>
    <row r="63" spans="1:17" s="2" customFormat="1" ht="27" customHeight="1">
      <c r="A63" s="17"/>
      <c r="B63" s="17"/>
      <c r="C63" s="17"/>
      <c r="D63" s="11" t="s">
        <v>192</v>
      </c>
      <c r="E63" s="11" t="s">
        <v>193</v>
      </c>
      <c r="F63" s="11" t="s">
        <v>121</v>
      </c>
      <c r="G63" s="11" t="s">
        <v>91</v>
      </c>
      <c r="H63" s="11" t="s">
        <v>129</v>
      </c>
      <c r="I63" s="11" t="s">
        <v>93</v>
      </c>
      <c r="J63" s="11" t="s">
        <v>94</v>
      </c>
      <c r="K63" s="11" t="s">
        <v>95</v>
      </c>
      <c r="L63" s="11">
        <v>3</v>
      </c>
      <c r="M63" s="11" t="s">
        <v>37</v>
      </c>
      <c r="N63" s="11">
        <f aca="true" t="shared" si="23" ref="N63:N71">1720*3*0.6</f>
        <v>3096</v>
      </c>
      <c r="O63" s="11" t="s">
        <v>29</v>
      </c>
      <c r="P63" s="11">
        <f aca="true" t="shared" si="24" ref="P63:P71">1720*3*0.6</f>
        <v>3096</v>
      </c>
      <c r="Q63" s="17"/>
    </row>
    <row r="64" spans="1:17" s="2" customFormat="1" ht="27" customHeight="1">
      <c r="A64" s="17"/>
      <c r="B64" s="17"/>
      <c r="C64" s="17"/>
      <c r="D64" s="11" t="s">
        <v>194</v>
      </c>
      <c r="E64" s="11" t="s">
        <v>195</v>
      </c>
      <c r="F64" s="11" t="s">
        <v>98</v>
      </c>
      <c r="G64" s="11" t="s">
        <v>91</v>
      </c>
      <c r="H64" s="11" t="s">
        <v>23</v>
      </c>
      <c r="I64" s="11" t="s">
        <v>93</v>
      </c>
      <c r="J64" s="11" t="s">
        <v>94</v>
      </c>
      <c r="K64" s="11" t="s">
        <v>95</v>
      </c>
      <c r="L64" s="11">
        <v>3</v>
      </c>
      <c r="M64" s="11" t="s">
        <v>37</v>
      </c>
      <c r="N64" s="11">
        <f t="shared" si="23"/>
        <v>3096</v>
      </c>
      <c r="O64" s="11" t="s">
        <v>29</v>
      </c>
      <c r="P64" s="11">
        <f t="shared" si="24"/>
        <v>3096</v>
      </c>
      <c r="Q64" s="20"/>
    </row>
    <row r="65" spans="1:17" s="2" customFormat="1" ht="27" customHeight="1">
      <c r="A65" s="17">
        <v>3</v>
      </c>
      <c r="B65" s="17" t="s">
        <v>87</v>
      </c>
      <c r="C65" s="17">
        <v>18</v>
      </c>
      <c r="D65" s="11" t="s">
        <v>196</v>
      </c>
      <c r="E65" s="11" t="s">
        <v>114</v>
      </c>
      <c r="F65" s="11" t="s">
        <v>90</v>
      </c>
      <c r="G65" s="11" t="s">
        <v>91</v>
      </c>
      <c r="H65" s="11" t="s">
        <v>197</v>
      </c>
      <c r="I65" s="11" t="s">
        <v>93</v>
      </c>
      <c r="J65" s="11" t="s">
        <v>94</v>
      </c>
      <c r="K65" s="11" t="s">
        <v>95</v>
      </c>
      <c r="L65" s="11">
        <v>3</v>
      </c>
      <c r="M65" s="11" t="s">
        <v>28</v>
      </c>
      <c r="N65" s="11">
        <f t="shared" si="20"/>
        <v>5160</v>
      </c>
      <c r="O65" s="11">
        <f t="shared" si="21"/>
        <v>5160</v>
      </c>
      <c r="P65" s="11">
        <f t="shared" si="22"/>
        <v>10320</v>
      </c>
      <c r="Q65" s="15">
        <f>SUM(P65:P82)</f>
        <v>127968</v>
      </c>
    </row>
    <row r="66" spans="1:17" s="2" customFormat="1" ht="27" customHeight="1">
      <c r="A66" s="17"/>
      <c r="B66" s="17"/>
      <c r="C66" s="17"/>
      <c r="D66" s="11" t="s">
        <v>198</v>
      </c>
      <c r="E66" s="11" t="s">
        <v>199</v>
      </c>
      <c r="F66" s="11" t="s">
        <v>121</v>
      </c>
      <c r="G66" s="11" t="s">
        <v>91</v>
      </c>
      <c r="H66" s="11" t="s">
        <v>129</v>
      </c>
      <c r="I66" s="11" t="s">
        <v>93</v>
      </c>
      <c r="J66" s="11" t="s">
        <v>94</v>
      </c>
      <c r="K66" s="11" t="s">
        <v>95</v>
      </c>
      <c r="L66" s="11">
        <v>3</v>
      </c>
      <c r="M66" s="11" t="s">
        <v>28</v>
      </c>
      <c r="N66" s="11">
        <f t="shared" si="20"/>
        <v>5160</v>
      </c>
      <c r="O66" s="11">
        <f t="shared" si="21"/>
        <v>5160</v>
      </c>
      <c r="P66" s="11">
        <f t="shared" si="22"/>
        <v>10320</v>
      </c>
      <c r="Q66" s="17"/>
    </row>
    <row r="67" spans="1:17" s="2" customFormat="1" ht="27" customHeight="1">
      <c r="A67" s="17"/>
      <c r="B67" s="17"/>
      <c r="C67" s="17"/>
      <c r="D67" s="11" t="s">
        <v>200</v>
      </c>
      <c r="E67" s="11" t="s">
        <v>201</v>
      </c>
      <c r="F67" s="11" t="s">
        <v>90</v>
      </c>
      <c r="G67" s="11" t="s">
        <v>91</v>
      </c>
      <c r="H67" s="11" t="s">
        <v>129</v>
      </c>
      <c r="I67" s="11" t="s">
        <v>93</v>
      </c>
      <c r="J67" s="11" t="s">
        <v>94</v>
      </c>
      <c r="K67" s="11" t="s">
        <v>95</v>
      </c>
      <c r="L67" s="11">
        <v>3</v>
      </c>
      <c r="M67" s="11" t="s">
        <v>28</v>
      </c>
      <c r="N67" s="11">
        <f t="shared" si="20"/>
        <v>5160</v>
      </c>
      <c r="O67" s="11">
        <f t="shared" si="21"/>
        <v>5160</v>
      </c>
      <c r="P67" s="11">
        <f t="shared" si="22"/>
        <v>10320</v>
      </c>
      <c r="Q67" s="17"/>
    </row>
    <row r="68" spans="1:17" s="2" customFormat="1" ht="27" customHeight="1">
      <c r="A68" s="17"/>
      <c r="B68" s="17"/>
      <c r="C68" s="17"/>
      <c r="D68" s="11" t="s">
        <v>202</v>
      </c>
      <c r="E68" s="11" t="s">
        <v>203</v>
      </c>
      <c r="F68" s="11" t="s">
        <v>90</v>
      </c>
      <c r="G68" s="11" t="s">
        <v>91</v>
      </c>
      <c r="H68" s="11" t="s">
        <v>197</v>
      </c>
      <c r="I68" s="11" t="s">
        <v>93</v>
      </c>
      <c r="J68" s="11" t="s">
        <v>94</v>
      </c>
      <c r="K68" s="11" t="s">
        <v>95</v>
      </c>
      <c r="L68" s="11">
        <v>3</v>
      </c>
      <c r="M68" s="11" t="s">
        <v>37</v>
      </c>
      <c r="N68" s="11">
        <f t="shared" si="23"/>
        <v>3096</v>
      </c>
      <c r="O68" s="11" t="s">
        <v>29</v>
      </c>
      <c r="P68" s="11">
        <f t="shared" si="24"/>
        <v>3096</v>
      </c>
      <c r="Q68" s="17"/>
    </row>
    <row r="69" spans="1:17" s="2" customFormat="1" ht="27" customHeight="1">
      <c r="A69" s="17"/>
      <c r="B69" s="17"/>
      <c r="C69" s="17"/>
      <c r="D69" s="11" t="s">
        <v>204</v>
      </c>
      <c r="E69" s="11" t="s">
        <v>205</v>
      </c>
      <c r="F69" s="11" t="s">
        <v>90</v>
      </c>
      <c r="G69" s="11" t="s">
        <v>91</v>
      </c>
      <c r="H69" s="11" t="s">
        <v>148</v>
      </c>
      <c r="I69" s="11" t="s">
        <v>93</v>
      </c>
      <c r="J69" s="11" t="s">
        <v>94</v>
      </c>
      <c r="K69" s="11" t="s">
        <v>95</v>
      </c>
      <c r="L69" s="11">
        <v>3</v>
      </c>
      <c r="M69" s="11" t="s">
        <v>37</v>
      </c>
      <c r="N69" s="11">
        <f t="shared" si="23"/>
        <v>3096</v>
      </c>
      <c r="O69" s="11" t="s">
        <v>29</v>
      </c>
      <c r="P69" s="11">
        <f t="shared" si="24"/>
        <v>3096</v>
      </c>
      <c r="Q69" s="17"/>
    </row>
    <row r="70" spans="1:17" s="2" customFormat="1" ht="27" customHeight="1">
      <c r="A70" s="17"/>
      <c r="B70" s="17"/>
      <c r="C70" s="17"/>
      <c r="D70" s="11" t="s">
        <v>206</v>
      </c>
      <c r="E70" s="11" t="s">
        <v>207</v>
      </c>
      <c r="F70" s="11" t="s">
        <v>98</v>
      </c>
      <c r="G70" s="11" t="s">
        <v>91</v>
      </c>
      <c r="H70" s="11" t="s">
        <v>148</v>
      </c>
      <c r="I70" s="11" t="s">
        <v>93</v>
      </c>
      <c r="J70" s="11" t="s">
        <v>94</v>
      </c>
      <c r="K70" s="11" t="s">
        <v>95</v>
      </c>
      <c r="L70" s="11">
        <v>3</v>
      </c>
      <c r="M70" s="11" t="s">
        <v>37</v>
      </c>
      <c r="N70" s="11">
        <f t="shared" si="23"/>
        <v>3096</v>
      </c>
      <c r="O70" s="11" t="s">
        <v>29</v>
      </c>
      <c r="P70" s="11">
        <f t="shared" si="24"/>
        <v>3096</v>
      </c>
      <c r="Q70" s="17"/>
    </row>
    <row r="71" spans="1:17" s="2" customFormat="1" ht="27" customHeight="1">
      <c r="A71" s="17"/>
      <c r="B71" s="17"/>
      <c r="C71" s="17"/>
      <c r="D71" s="11" t="s">
        <v>208</v>
      </c>
      <c r="E71" s="11" t="s">
        <v>209</v>
      </c>
      <c r="F71" s="11" t="s">
        <v>98</v>
      </c>
      <c r="G71" s="11" t="s">
        <v>91</v>
      </c>
      <c r="H71" s="11" t="s">
        <v>148</v>
      </c>
      <c r="I71" s="11" t="s">
        <v>93</v>
      </c>
      <c r="J71" s="11" t="s">
        <v>94</v>
      </c>
      <c r="K71" s="11" t="s">
        <v>95</v>
      </c>
      <c r="L71" s="11">
        <v>3</v>
      </c>
      <c r="M71" s="11" t="s">
        <v>37</v>
      </c>
      <c r="N71" s="11">
        <f t="shared" si="23"/>
        <v>3096</v>
      </c>
      <c r="O71" s="11" t="s">
        <v>29</v>
      </c>
      <c r="P71" s="11">
        <f t="shared" si="24"/>
        <v>3096</v>
      </c>
      <c r="Q71" s="17"/>
    </row>
    <row r="72" spans="1:17" s="2" customFormat="1" ht="27" customHeight="1">
      <c r="A72" s="17"/>
      <c r="B72" s="17"/>
      <c r="C72" s="17"/>
      <c r="D72" s="11" t="s">
        <v>210</v>
      </c>
      <c r="E72" s="11" t="s">
        <v>211</v>
      </c>
      <c r="F72" s="11" t="s">
        <v>121</v>
      </c>
      <c r="G72" s="11" t="s">
        <v>91</v>
      </c>
      <c r="H72" s="11" t="s">
        <v>129</v>
      </c>
      <c r="I72" s="11" t="s">
        <v>93</v>
      </c>
      <c r="J72" s="11" t="s">
        <v>94</v>
      </c>
      <c r="K72" s="11" t="s">
        <v>95</v>
      </c>
      <c r="L72" s="11">
        <v>3</v>
      </c>
      <c r="M72" s="11" t="s">
        <v>28</v>
      </c>
      <c r="N72" s="11">
        <f aca="true" t="shared" si="25" ref="N72:N74">1720*3</f>
        <v>5160</v>
      </c>
      <c r="O72" s="11">
        <f aca="true" t="shared" si="26" ref="O72:O74">1720*3</f>
        <v>5160</v>
      </c>
      <c r="P72" s="11">
        <f aca="true" t="shared" si="27" ref="P72:P74">SUM(N72:O72)</f>
        <v>10320</v>
      </c>
      <c r="Q72" s="17"/>
    </row>
    <row r="73" spans="1:17" s="2" customFormat="1" ht="27" customHeight="1">
      <c r="A73" s="17"/>
      <c r="B73" s="17"/>
      <c r="C73" s="17"/>
      <c r="D73" s="11" t="s">
        <v>212</v>
      </c>
      <c r="E73" s="11" t="s">
        <v>211</v>
      </c>
      <c r="F73" s="11" t="s">
        <v>121</v>
      </c>
      <c r="G73" s="11" t="s">
        <v>91</v>
      </c>
      <c r="H73" s="11" t="s">
        <v>129</v>
      </c>
      <c r="I73" s="11" t="s">
        <v>93</v>
      </c>
      <c r="J73" s="11" t="s">
        <v>94</v>
      </c>
      <c r="K73" s="11" t="s">
        <v>95</v>
      </c>
      <c r="L73" s="11">
        <v>3</v>
      </c>
      <c r="M73" s="11" t="s">
        <v>28</v>
      </c>
      <c r="N73" s="11">
        <f t="shared" si="25"/>
        <v>5160</v>
      </c>
      <c r="O73" s="11">
        <f t="shared" si="26"/>
        <v>5160</v>
      </c>
      <c r="P73" s="11">
        <f t="shared" si="27"/>
        <v>10320</v>
      </c>
      <c r="Q73" s="17"/>
    </row>
    <row r="74" spans="1:17" s="2" customFormat="1" ht="27" customHeight="1">
      <c r="A74" s="17"/>
      <c r="B74" s="17"/>
      <c r="C74" s="17"/>
      <c r="D74" s="11" t="s">
        <v>213</v>
      </c>
      <c r="E74" s="11" t="s">
        <v>214</v>
      </c>
      <c r="F74" s="11" t="s">
        <v>121</v>
      </c>
      <c r="G74" s="11" t="s">
        <v>91</v>
      </c>
      <c r="H74" s="11" t="s">
        <v>174</v>
      </c>
      <c r="I74" s="11" t="s">
        <v>93</v>
      </c>
      <c r="J74" s="11" t="s">
        <v>94</v>
      </c>
      <c r="K74" s="11" t="s">
        <v>95</v>
      </c>
      <c r="L74" s="11">
        <v>3</v>
      </c>
      <c r="M74" s="11" t="s">
        <v>28</v>
      </c>
      <c r="N74" s="11">
        <f t="shared" si="25"/>
        <v>5160</v>
      </c>
      <c r="O74" s="11">
        <f t="shared" si="26"/>
        <v>5160</v>
      </c>
      <c r="P74" s="11">
        <f t="shared" si="27"/>
        <v>10320</v>
      </c>
      <c r="Q74" s="17"/>
    </row>
    <row r="75" spans="1:17" s="2" customFormat="1" ht="27" customHeight="1">
      <c r="A75" s="17"/>
      <c r="B75" s="17"/>
      <c r="C75" s="17"/>
      <c r="D75" s="11" t="s">
        <v>215</v>
      </c>
      <c r="E75" s="11" t="s">
        <v>216</v>
      </c>
      <c r="F75" s="11" t="s">
        <v>90</v>
      </c>
      <c r="G75" s="11" t="s">
        <v>91</v>
      </c>
      <c r="H75" s="11" t="s">
        <v>129</v>
      </c>
      <c r="I75" s="11" t="s">
        <v>93</v>
      </c>
      <c r="J75" s="11" t="s">
        <v>94</v>
      </c>
      <c r="K75" s="11" t="s">
        <v>95</v>
      </c>
      <c r="L75" s="11">
        <v>3</v>
      </c>
      <c r="M75" s="11" t="s">
        <v>37</v>
      </c>
      <c r="N75" s="11">
        <f aca="true" t="shared" si="28" ref="N75:N79">1720*3*0.6</f>
        <v>3096</v>
      </c>
      <c r="O75" s="11" t="s">
        <v>29</v>
      </c>
      <c r="P75" s="11">
        <f aca="true" t="shared" si="29" ref="P75:P79">1720*3*0.6</f>
        <v>3096</v>
      </c>
      <c r="Q75" s="17"/>
    </row>
    <row r="76" spans="1:17" s="2" customFormat="1" ht="27" customHeight="1">
      <c r="A76" s="17"/>
      <c r="B76" s="17"/>
      <c r="C76" s="17"/>
      <c r="D76" s="11" t="s">
        <v>217</v>
      </c>
      <c r="E76" s="11" t="s">
        <v>218</v>
      </c>
      <c r="F76" s="11" t="s">
        <v>90</v>
      </c>
      <c r="G76" s="11" t="s">
        <v>91</v>
      </c>
      <c r="H76" s="11" t="s">
        <v>129</v>
      </c>
      <c r="I76" s="11" t="s">
        <v>93</v>
      </c>
      <c r="J76" s="11" t="s">
        <v>94</v>
      </c>
      <c r="K76" s="11" t="s">
        <v>95</v>
      </c>
      <c r="L76" s="11">
        <v>3</v>
      </c>
      <c r="M76" s="11" t="s">
        <v>28</v>
      </c>
      <c r="N76" s="11">
        <f aca="true" t="shared" si="30" ref="N76:N81">1720*3</f>
        <v>5160</v>
      </c>
      <c r="O76" s="11">
        <f aca="true" t="shared" si="31" ref="O76:O81">1720*3</f>
        <v>5160</v>
      </c>
      <c r="P76" s="11">
        <f aca="true" t="shared" si="32" ref="P76:P81">SUM(N76:O76)</f>
        <v>10320</v>
      </c>
      <c r="Q76" s="17"/>
    </row>
    <row r="77" spans="1:17" s="2" customFormat="1" ht="27" customHeight="1">
      <c r="A77" s="17"/>
      <c r="B77" s="17"/>
      <c r="C77" s="17"/>
      <c r="D77" s="11" t="s">
        <v>219</v>
      </c>
      <c r="E77" s="11" t="s">
        <v>220</v>
      </c>
      <c r="F77" s="11" t="s">
        <v>121</v>
      </c>
      <c r="G77" s="11" t="s">
        <v>91</v>
      </c>
      <c r="H77" s="11" t="s">
        <v>129</v>
      </c>
      <c r="I77" s="11" t="s">
        <v>93</v>
      </c>
      <c r="J77" s="11" t="s">
        <v>94</v>
      </c>
      <c r="K77" s="11" t="s">
        <v>95</v>
      </c>
      <c r="L77" s="11">
        <v>3</v>
      </c>
      <c r="M77" s="11" t="s">
        <v>37</v>
      </c>
      <c r="N77" s="11">
        <f t="shared" si="28"/>
        <v>3096</v>
      </c>
      <c r="O77" s="11" t="s">
        <v>29</v>
      </c>
      <c r="P77" s="11">
        <f t="shared" si="29"/>
        <v>3096</v>
      </c>
      <c r="Q77" s="17"/>
    </row>
    <row r="78" spans="1:17" s="2" customFormat="1" ht="27" customHeight="1">
      <c r="A78" s="17"/>
      <c r="B78" s="17"/>
      <c r="C78" s="17"/>
      <c r="D78" s="11" t="s">
        <v>221</v>
      </c>
      <c r="E78" s="11" t="s">
        <v>222</v>
      </c>
      <c r="F78" s="11" t="s">
        <v>90</v>
      </c>
      <c r="G78" s="11" t="s">
        <v>91</v>
      </c>
      <c r="H78" s="11" t="s">
        <v>129</v>
      </c>
      <c r="I78" s="11" t="s">
        <v>93</v>
      </c>
      <c r="J78" s="11" t="s">
        <v>94</v>
      </c>
      <c r="K78" s="11" t="s">
        <v>95</v>
      </c>
      <c r="L78" s="11">
        <v>3</v>
      </c>
      <c r="M78" s="11" t="s">
        <v>28</v>
      </c>
      <c r="N78" s="11">
        <f t="shared" si="30"/>
        <v>5160</v>
      </c>
      <c r="O78" s="11">
        <f t="shared" si="31"/>
        <v>5160</v>
      </c>
      <c r="P78" s="11">
        <f t="shared" si="32"/>
        <v>10320</v>
      </c>
      <c r="Q78" s="17"/>
    </row>
    <row r="79" spans="1:17" s="2" customFormat="1" ht="27" customHeight="1">
      <c r="A79" s="17"/>
      <c r="B79" s="17"/>
      <c r="C79" s="17"/>
      <c r="D79" s="11" t="s">
        <v>223</v>
      </c>
      <c r="E79" s="11" t="s">
        <v>224</v>
      </c>
      <c r="F79" s="11" t="s">
        <v>98</v>
      </c>
      <c r="G79" s="11" t="s">
        <v>91</v>
      </c>
      <c r="H79" s="11" t="s">
        <v>99</v>
      </c>
      <c r="I79" s="11" t="s">
        <v>93</v>
      </c>
      <c r="J79" s="11" t="s">
        <v>94</v>
      </c>
      <c r="K79" s="11" t="s">
        <v>95</v>
      </c>
      <c r="L79" s="11">
        <v>3</v>
      </c>
      <c r="M79" s="11" t="s">
        <v>37</v>
      </c>
      <c r="N79" s="11">
        <f t="shared" si="28"/>
        <v>3096</v>
      </c>
      <c r="O79" s="11" t="s">
        <v>29</v>
      </c>
      <c r="P79" s="11">
        <f t="shared" si="29"/>
        <v>3096</v>
      </c>
      <c r="Q79" s="17"/>
    </row>
    <row r="80" spans="1:17" s="2" customFormat="1" ht="27" customHeight="1">
      <c r="A80" s="17"/>
      <c r="B80" s="17"/>
      <c r="C80" s="17"/>
      <c r="D80" s="11" t="s">
        <v>225</v>
      </c>
      <c r="E80" s="11" t="s">
        <v>226</v>
      </c>
      <c r="F80" s="11" t="s">
        <v>121</v>
      </c>
      <c r="G80" s="11" t="s">
        <v>91</v>
      </c>
      <c r="H80" s="11" t="s">
        <v>129</v>
      </c>
      <c r="I80" s="11" t="s">
        <v>93</v>
      </c>
      <c r="J80" s="11" t="s">
        <v>94</v>
      </c>
      <c r="K80" s="11" t="s">
        <v>95</v>
      </c>
      <c r="L80" s="11">
        <v>3</v>
      </c>
      <c r="M80" s="11" t="s">
        <v>28</v>
      </c>
      <c r="N80" s="11">
        <f t="shared" si="30"/>
        <v>5160</v>
      </c>
      <c r="O80" s="11">
        <f t="shared" si="31"/>
        <v>5160</v>
      </c>
      <c r="P80" s="11">
        <f t="shared" si="32"/>
        <v>10320</v>
      </c>
      <c r="Q80" s="17"/>
    </row>
    <row r="81" spans="1:17" s="2" customFormat="1" ht="27" customHeight="1">
      <c r="A81" s="17"/>
      <c r="B81" s="17"/>
      <c r="C81" s="17"/>
      <c r="D81" s="11" t="s">
        <v>227</v>
      </c>
      <c r="E81" s="11" t="s">
        <v>228</v>
      </c>
      <c r="F81" s="11" t="s">
        <v>90</v>
      </c>
      <c r="G81" s="11" t="s">
        <v>91</v>
      </c>
      <c r="H81" s="11" t="s">
        <v>148</v>
      </c>
      <c r="I81" s="11" t="s">
        <v>93</v>
      </c>
      <c r="J81" s="11">
        <v>20190630</v>
      </c>
      <c r="K81" s="11" t="s">
        <v>95</v>
      </c>
      <c r="L81" s="11">
        <v>3</v>
      </c>
      <c r="M81" s="11" t="s">
        <v>28</v>
      </c>
      <c r="N81" s="11">
        <f t="shared" si="30"/>
        <v>5160</v>
      </c>
      <c r="O81" s="11">
        <f t="shared" si="31"/>
        <v>5160</v>
      </c>
      <c r="P81" s="11">
        <f t="shared" si="32"/>
        <v>10320</v>
      </c>
      <c r="Q81" s="17"/>
    </row>
    <row r="82" spans="1:17" s="2" customFormat="1" ht="27" customHeight="1">
      <c r="A82" s="17"/>
      <c r="B82" s="17"/>
      <c r="C82" s="17"/>
      <c r="D82" s="11" t="s">
        <v>229</v>
      </c>
      <c r="E82" s="11" t="s">
        <v>230</v>
      </c>
      <c r="F82" s="11" t="s">
        <v>98</v>
      </c>
      <c r="G82" s="11" t="s">
        <v>91</v>
      </c>
      <c r="H82" s="11" t="s">
        <v>148</v>
      </c>
      <c r="I82" s="11" t="s">
        <v>93</v>
      </c>
      <c r="J82" s="11" t="s">
        <v>94</v>
      </c>
      <c r="K82" s="11" t="s">
        <v>95</v>
      </c>
      <c r="L82" s="11">
        <v>3</v>
      </c>
      <c r="M82" s="11" t="s">
        <v>37</v>
      </c>
      <c r="N82" s="11">
        <f aca="true" t="shared" si="33" ref="N82:N88">1720*3*0.6</f>
        <v>3096</v>
      </c>
      <c r="O82" s="11" t="s">
        <v>29</v>
      </c>
      <c r="P82" s="11">
        <f aca="true" t="shared" si="34" ref="P82:P88">1720*3*0.6</f>
        <v>3096</v>
      </c>
      <c r="Q82" s="20"/>
    </row>
    <row r="83" spans="1:17" s="2" customFormat="1" ht="27" customHeight="1">
      <c r="A83" s="17">
        <v>3</v>
      </c>
      <c r="B83" s="17" t="s">
        <v>87</v>
      </c>
      <c r="C83" s="17">
        <v>18</v>
      </c>
      <c r="D83" s="11" t="s">
        <v>231</v>
      </c>
      <c r="E83" s="11" t="s">
        <v>232</v>
      </c>
      <c r="F83" s="11" t="s">
        <v>90</v>
      </c>
      <c r="G83" s="11" t="s">
        <v>91</v>
      </c>
      <c r="H83" s="11" t="s">
        <v>148</v>
      </c>
      <c r="I83" s="11" t="s">
        <v>93</v>
      </c>
      <c r="J83" s="11" t="s">
        <v>94</v>
      </c>
      <c r="K83" s="11" t="s">
        <v>95</v>
      </c>
      <c r="L83" s="11">
        <v>3</v>
      </c>
      <c r="M83" s="11" t="s">
        <v>37</v>
      </c>
      <c r="N83" s="11">
        <f t="shared" si="33"/>
        <v>3096</v>
      </c>
      <c r="O83" s="11" t="s">
        <v>29</v>
      </c>
      <c r="P83" s="11">
        <f t="shared" si="34"/>
        <v>3096</v>
      </c>
      <c r="Q83" s="15">
        <f>SUM(P83:P100)</f>
        <v>113520</v>
      </c>
    </row>
    <row r="84" spans="1:17" s="2" customFormat="1" ht="27" customHeight="1">
      <c r="A84" s="17"/>
      <c r="B84" s="17"/>
      <c r="C84" s="17"/>
      <c r="D84" s="11" t="s">
        <v>233</v>
      </c>
      <c r="E84" s="11" t="s">
        <v>157</v>
      </c>
      <c r="F84" s="11" t="s">
        <v>98</v>
      </c>
      <c r="G84" s="11" t="s">
        <v>91</v>
      </c>
      <c r="H84" s="11" t="s">
        <v>23</v>
      </c>
      <c r="I84" s="11" t="s">
        <v>93</v>
      </c>
      <c r="J84" s="11" t="s">
        <v>94</v>
      </c>
      <c r="K84" s="11" t="s">
        <v>95</v>
      </c>
      <c r="L84" s="11">
        <v>3</v>
      </c>
      <c r="M84" s="11" t="s">
        <v>28</v>
      </c>
      <c r="N84" s="11">
        <f aca="true" t="shared" si="35" ref="N84:N90">1720*3</f>
        <v>5160</v>
      </c>
      <c r="O84" s="11">
        <f aca="true" t="shared" si="36" ref="O84:O90">1720*3</f>
        <v>5160</v>
      </c>
      <c r="P84" s="11">
        <f aca="true" t="shared" si="37" ref="P84:P90">SUM(N84:O84)</f>
        <v>10320</v>
      </c>
      <c r="Q84" s="17"/>
    </row>
    <row r="85" spans="1:17" s="2" customFormat="1" ht="27" customHeight="1">
      <c r="A85" s="17"/>
      <c r="B85" s="17"/>
      <c r="C85" s="17"/>
      <c r="D85" s="11" t="s">
        <v>234</v>
      </c>
      <c r="E85" s="11" t="s">
        <v>235</v>
      </c>
      <c r="F85" s="11" t="s">
        <v>121</v>
      </c>
      <c r="G85" s="11" t="s">
        <v>91</v>
      </c>
      <c r="H85" s="11" t="s">
        <v>110</v>
      </c>
      <c r="I85" s="11" t="s">
        <v>93</v>
      </c>
      <c r="J85" s="11" t="s">
        <v>94</v>
      </c>
      <c r="K85" s="11" t="s">
        <v>95</v>
      </c>
      <c r="L85" s="11">
        <v>3</v>
      </c>
      <c r="M85" s="11" t="s">
        <v>28</v>
      </c>
      <c r="N85" s="11">
        <f t="shared" si="35"/>
        <v>5160</v>
      </c>
      <c r="O85" s="11">
        <f t="shared" si="36"/>
        <v>5160</v>
      </c>
      <c r="P85" s="11">
        <f t="shared" si="37"/>
        <v>10320</v>
      </c>
      <c r="Q85" s="17"/>
    </row>
    <row r="86" spans="1:17" s="2" customFormat="1" ht="27" customHeight="1">
      <c r="A86" s="17"/>
      <c r="B86" s="17"/>
      <c r="C86" s="17"/>
      <c r="D86" s="11" t="s">
        <v>236</v>
      </c>
      <c r="E86" s="11" t="s">
        <v>237</v>
      </c>
      <c r="F86" s="11" t="s">
        <v>90</v>
      </c>
      <c r="G86" s="11" t="s">
        <v>91</v>
      </c>
      <c r="H86" s="11" t="s">
        <v>148</v>
      </c>
      <c r="I86" s="11" t="s">
        <v>93</v>
      </c>
      <c r="J86" s="11" t="s">
        <v>94</v>
      </c>
      <c r="K86" s="11" t="s">
        <v>95</v>
      </c>
      <c r="L86" s="11">
        <v>3</v>
      </c>
      <c r="M86" s="11" t="s">
        <v>37</v>
      </c>
      <c r="N86" s="11">
        <f t="shared" si="33"/>
        <v>3096</v>
      </c>
      <c r="O86" s="11" t="s">
        <v>29</v>
      </c>
      <c r="P86" s="11">
        <f t="shared" si="34"/>
        <v>3096</v>
      </c>
      <c r="Q86" s="17"/>
    </row>
    <row r="87" spans="1:17" s="2" customFormat="1" ht="27" customHeight="1">
      <c r="A87" s="17"/>
      <c r="B87" s="17"/>
      <c r="C87" s="17"/>
      <c r="D87" s="11" t="s">
        <v>238</v>
      </c>
      <c r="E87" s="11" t="s">
        <v>97</v>
      </c>
      <c r="F87" s="11" t="s">
        <v>98</v>
      </c>
      <c r="G87" s="11" t="s">
        <v>91</v>
      </c>
      <c r="H87" s="11" t="s">
        <v>148</v>
      </c>
      <c r="I87" s="11" t="s">
        <v>93</v>
      </c>
      <c r="J87" s="11">
        <v>20190630</v>
      </c>
      <c r="K87" s="11" t="s">
        <v>95</v>
      </c>
      <c r="L87" s="11">
        <v>3</v>
      </c>
      <c r="M87" s="11" t="s">
        <v>37</v>
      </c>
      <c r="N87" s="11">
        <f t="shared" si="33"/>
        <v>3096</v>
      </c>
      <c r="O87" s="11" t="s">
        <v>29</v>
      </c>
      <c r="P87" s="11">
        <f t="shared" si="34"/>
        <v>3096</v>
      </c>
      <c r="Q87" s="17"/>
    </row>
    <row r="88" spans="1:17" s="2" customFormat="1" ht="27" customHeight="1">
      <c r="A88" s="17"/>
      <c r="B88" s="17"/>
      <c r="C88" s="17"/>
      <c r="D88" s="11" t="s">
        <v>239</v>
      </c>
      <c r="E88" s="11" t="s">
        <v>240</v>
      </c>
      <c r="F88" s="11" t="s">
        <v>98</v>
      </c>
      <c r="G88" s="11" t="s">
        <v>91</v>
      </c>
      <c r="H88" s="11" t="s">
        <v>148</v>
      </c>
      <c r="I88" s="11" t="s">
        <v>93</v>
      </c>
      <c r="J88" s="11">
        <v>20190630</v>
      </c>
      <c r="K88" s="11" t="s">
        <v>95</v>
      </c>
      <c r="L88" s="11">
        <v>3</v>
      </c>
      <c r="M88" s="11" t="s">
        <v>37</v>
      </c>
      <c r="N88" s="11">
        <f t="shared" si="33"/>
        <v>3096</v>
      </c>
      <c r="O88" s="11" t="s">
        <v>29</v>
      </c>
      <c r="P88" s="11">
        <f t="shared" si="34"/>
        <v>3096</v>
      </c>
      <c r="Q88" s="17"/>
    </row>
    <row r="89" spans="1:17" s="2" customFormat="1" ht="27" customHeight="1">
      <c r="A89" s="17"/>
      <c r="B89" s="17"/>
      <c r="C89" s="17"/>
      <c r="D89" s="11" t="s">
        <v>241</v>
      </c>
      <c r="E89" s="11" t="s">
        <v>139</v>
      </c>
      <c r="F89" s="11" t="s">
        <v>98</v>
      </c>
      <c r="G89" s="11" t="s">
        <v>91</v>
      </c>
      <c r="H89" s="11" t="s">
        <v>148</v>
      </c>
      <c r="I89" s="11" t="s">
        <v>93</v>
      </c>
      <c r="J89" s="11" t="s">
        <v>94</v>
      </c>
      <c r="K89" s="11" t="s">
        <v>95</v>
      </c>
      <c r="L89" s="11">
        <v>3</v>
      </c>
      <c r="M89" s="11" t="s">
        <v>28</v>
      </c>
      <c r="N89" s="11">
        <f t="shared" si="35"/>
        <v>5160</v>
      </c>
      <c r="O89" s="11">
        <f t="shared" si="36"/>
        <v>5160</v>
      </c>
      <c r="P89" s="11">
        <f t="shared" si="37"/>
        <v>10320</v>
      </c>
      <c r="Q89" s="17"/>
    </row>
    <row r="90" spans="1:17" s="2" customFormat="1" ht="27" customHeight="1">
      <c r="A90" s="17"/>
      <c r="B90" s="17"/>
      <c r="C90" s="17"/>
      <c r="D90" s="11" t="s">
        <v>242</v>
      </c>
      <c r="E90" s="11" t="s">
        <v>243</v>
      </c>
      <c r="F90" s="11" t="s">
        <v>98</v>
      </c>
      <c r="G90" s="11" t="s">
        <v>91</v>
      </c>
      <c r="H90" s="11" t="s">
        <v>148</v>
      </c>
      <c r="I90" s="11" t="s">
        <v>93</v>
      </c>
      <c r="J90" s="11" t="s">
        <v>94</v>
      </c>
      <c r="K90" s="11" t="s">
        <v>95</v>
      </c>
      <c r="L90" s="11">
        <v>3</v>
      </c>
      <c r="M90" s="11" t="s">
        <v>28</v>
      </c>
      <c r="N90" s="11">
        <f t="shared" si="35"/>
        <v>5160</v>
      </c>
      <c r="O90" s="11">
        <f t="shared" si="36"/>
        <v>5160</v>
      </c>
      <c r="P90" s="11">
        <f t="shared" si="37"/>
        <v>10320</v>
      </c>
      <c r="Q90" s="17"/>
    </row>
    <row r="91" spans="1:17" s="2" customFormat="1" ht="27" customHeight="1">
      <c r="A91" s="17"/>
      <c r="B91" s="17"/>
      <c r="C91" s="17"/>
      <c r="D91" s="11" t="s">
        <v>244</v>
      </c>
      <c r="E91" s="11" t="s">
        <v>245</v>
      </c>
      <c r="F91" s="11" t="s">
        <v>121</v>
      </c>
      <c r="G91" s="11" t="s">
        <v>91</v>
      </c>
      <c r="H91" s="11" t="s">
        <v>148</v>
      </c>
      <c r="I91" s="11" t="s">
        <v>93</v>
      </c>
      <c r="J91" s="11" t="s">
        <v>94</v>
      </c>
      <c r="K91" s="11" t="s">
        <v>95</v>
      </c>
      <c r="L91" s="11">
        <v>3</v>
      </c>
      <c r="M91" s="11" t="s">
        <v>37</v>
      </c>
      <c r="N91" s="11">
        <f aca="true" t="shared" si="38" ref="N91:N94">1720*3*0.6</f>
        <v>3096</v>
      </c>
      <c r="O91" s="11" t="s">
        <v>29</v>
      </c>
      <c r="P91" s="11">
        <f aca="true" t="shared" si="39" ref="P91:P94">1720*3*0.6</f>
        <v>3096</v>
      </c>
      <c r="Q91" s="17"/>
    </row>
    <row r="92" spans="1:17" s="2" customFormat="1" ht="27" customHeight="1">
      <c r="A92" s="17"/>
      <c r="B92" s="17"/>
      <c r="C92" s="17"/>
      <c r="D92" s="11" t="s">
        <v>246</v>
      </c>
      <c r="E92" s="11" t="s">
        <v>247</v>
      </c>
      <c r="F92" s="11" t="s">
        <v>90</v>
      </c>
      <c r="G92" s="11" t="s">
        <v>91</v>
      </c>
      <c r="H92" s="11" t="s">
        <v>129</v>
      </c>
      <c r="I92" s="11" t="s">
        <v>93</v>
      </c>
      <c r="J92" s="11" t="s">
        <v>94</v>
      </c>
      <c r="K92" s="11" t="s">
        <v>95</v>
      </c>
      <c r="L92" s="11">
        <v>3</v>
      </c>
      <c r="M92" s="11" t="s">
        <v>28</v>
      </c>
      <c r="N92" s="11">
        <f aca="true" t="shared" si="40" ref="N92:N97">1720*3</f>
        <v>5160</v>
      </c>
      <c r="O92" s="11">
        <f aca="true" t="shared" si="41" ref="O92:O97">1720*3</f>
        <v>5160</v>
      </c>
      <c r="P92" s="11">
        <f aca="true" t="shared" si="42" ref="P92:P97">SUM(N92:O92)</f>
        <v>10320</v>
      </c>
      <c r="Q92" s="17"/>
    </row>
    <row r="93" spans="1:17" s="2" customFormat="1" ht="27" customHeight="1">
      <c r="A93" s="17"/>
      <c r="B93" s="17"/>
      <c r="C93" s="17"/>
      <c r="D93" s="11" t="s">
        <v>248</v>
      </c>
      <c r="E93" s="11" t="s">
        <v>183</v>
      </c>
      <c r="F93" s="11" t="s">
        <v>121</v>
      </c>
      <c r="G93" s="11" t="s">
        <v>91</v>
      </c>
      <c r="H93" s="11" t="s">
        <v>129</v>
      </c>
      <c r="I93" s="11" t="s">
        <v>93</v>
      </c>
      <c r="J93" s="11" t="s">
        <v>94</v>
      </c>
      <c r="K93" s="11" t="s">
        <v>95</v>
      </c>
      <c r="L93" s="11">
        <v>3</v>
      </c>
      <c r="M93" s="11" t="s">
        <v>37</v>
      </c>
      <c r="N93" s="11">
        <f t="shared" si="38"/>
        <v>3096</v>
      </c>
      <c r="O93" s="11" t="s">
        <v>29</v>
      </c>
      <c r="P93" s="11">
        <f t="shared" si="39"/>
        <v>3096</v>
      </c>
      <c r="Q93" s="17"/>
    </row>
    <row r="94" spans="1:17" s="2" customFormat="1" ht="27" customHeight="1">
      <c r="A94" s="17"/>
      <c r="B94" s="17"/>
      <c r="C94" s="17"/>
      <c r="D94" s="11" t="s">
        <v>249</v>
      </c>
      <c r="E94" s="11" t="s">
        <v>250</v>
      </c>
      <c r="F94" s="11" t="s">
        <v>121</v>
      </c>
      <c r="G94" s="11" t="s">
        <v>91</v>
      </c>
      <c r="H94" s="11" t="s">
        <v>129</v>
      </c>
      <c r="I94" s="11" t="s">
        <v>93</v>
      </c>
      <c r="J94" s="11" t="s">
        <v>94</v>
      </c>
      <c r="K94" s="11" t="s">
        <v>95</v>
      </c>
      <c r="L94" s="11">
        <v>3</v>
      </c>
      <c r="M94" s="11" t="s">
        <v>37</v>
      </c>
      <c r="N94" s="11">
        <f t="shared" si="38"/>
        <v>3096</v>
      </c>
      <c r="O94" s="11" t="s">
        <v>29</v>
      </c>
      <c r="P94" s="11">
        <f t="shared" si="39"/>
        <v>3096</v>
      </c>
      <c r="Q94" s="17"/>
    </row>
    <row r="95" spans="1:17" s="2" customFormat="1" ht="27" customHeight="1">
      <c r="A95" s="17"/>
      <c r="B95" s="17"/>
      <c r="C95" s="17"/>
      <c r="D95" s="11" t="s">
        <v>251</v>
      </c>
      <c r="E95" s="11" t="s">
        <v>252</v>
      </c>
      <c r="F95" s="11" t="s">
        <v>90</v>
      </c>
      <c r="G95" s="11" t="s">
        <v>91</v>
      </c>
      <c r="H95" s="11" t="s">
        <v>129</v>
      </c>
      <c r="I95" s="11" t="s">
        <v>93</v>
      </c>
      <c r="J95" s="11" t="s">
        <v>94</v>
      </c>
      <c r="K95" s="11" t="s">
        <v>95</v>
      </c>
      <c r="L95" s="11">
        <v>3</v>
      </c>
      <c r="M95" s="11" t="s">
        <v>28</v>
      </c>
      <c r="N95" s="11">
        <f t="shared" si="40"/>
        <v>5160</v>
      </c>
      <c r="O95" s="11">
        <f t="shared" si="41"/>
        <v>5160</v>
      </c>
      <c r="P95" s="11">
        <f t="shared" si="42"/>
        <v>10320</v>
      </c>
      <c r="Q95" s="17"/>
    </row>
    <row r="96" spans="1:17" s="2" customFormat="1" ht="27" customHeight="1">
      <c r="A96" s="17"/>
      <c r="B96" s="17"/>
      <c r="C96" s="17"/>
      <c r="D96" s="11" t="s">
        <v>253</v>
      </c>
      <c r="E96" s="11" t="s">
        <v>254</v>
      </c>
      <c r="F96" s="11" t="s">
        <v>90</v>
      </c>
      <c r="G96" s="11" t="s">
        <v>91</v>
      </c>
      <c r="H96" s="11" t="s">
        <v>129</v>
      </c>
      <c r="I96" s="11" t="s">
        <v>93</v>
      </c>
      <c r="J96" s="11" t="s">
        <v>94</v>
      </c>
      <c r="K96" s="11" t="s">
        <v>95</v>
      </c>
      <c r="L96" s="11">
        <v>3</v>
      </c>
      <c r="M96" s="11" t="s">
        <v>28</v>
      </c>
      <c r="N96" s="11">
        <f t="shared" si="40"/>
        <v>5160</v>
      </c>
      <c r="O96" s="11">
        <f t="shared" si="41"/>
        <v>5160</v>
      </c>
      <c r="P96" s="11">
        <f t="shared" si="42"/>
        <v>10320</v>
      </c>
      <c r="Q96" s="17"/>
    </row>
    <row r="97" spans="1:17" s="2" customFormat="1" ht="27" customHeight="1">
      <c r="A97" s="17"/>
      <c r="B97" s="17"/>
      <c r="C97" s="17"/>
      <c r="D97" s="11" t="s">
        <v>255</v>
      </c>
      <c r="E97" s="11" t="s">
        <v>256</v>
      </c>
      <c r="F97" s="11" t="s">
        <v>121</v>
      </c>
      <c r="G97" s="11" t="s">
        <v>91</v>
      </c>
      <c r="H97" s="11" t="s">
        <v>129</v>
      </c>
      <c r="I97" s="11" t="s">
        <v>93</v>
      </c>
      <c r="J97" s="11" t="s">
        <v>94</v>
      </c>
      <c r="K97" s="11" t="s">
        <v>95</v>
      </c>
      <c r="L97" s="11">
        <v>3</v>
      </c>
      <c r="M97" s="11" t="s">
        <v>28</v>
      </c>
      <c r="N97" s="11">
        <f t="shared" si="40"/>
        <v>5160</v>
      </c>
      <c r="O97" s="11">
        <f t="shared" si="41"/>
        <v>5160</v>
      </c>
      <c r="P97" s="11">
        <f t="shared" si="42"/>
        <v>10320</v>
      </c>
      <c r="Q97" s="17"/>
    </row>
    <row r="98" spans="1:17" s="2" customFormat="1" ht="27" customHeight="1">
      <c r="A98" s="17"/>
      <c r="B98" s="17"/>
      <c r="C98" s="17"/>
      <c r="D98" s="11" t="s">
        <v>257</v>
      </c>
      <c r="E98" s="11" t="s">
        <v>258</v>
      </c>
      <c r="F98" s="11" t="s">
        <v>121</v>
      </c>
      <c r="G98" s="11" t="s">
        <v>91</v>
      </c>
      <c r="H98" s="11" t="s">
        <v>197</v>
      </c>
      <c r="I98" s="11" t="s">
        <v>93</v>
      </c>
      <c r="J98" s="11" t="s">
        <v>94</v>
      </c>
      <c r="K98" s="11" t="s">
        <v>95</v>
      </c>
      <c r="L98" s="11">
        <v>3</v>
      </c>
      <c r="M98" s="11" t="s">
        <v>37</v>
      </c>
      <c r="N98" s="11">
        <f aca="true" t="shared" si="43" ref="N98:N100">1720*3*0.6</f>
        <v>3096</v>
      </c>
      <c r="O98" s="11" t="s">
        <v>29</v>
      </c>
      <c r="P98" s="11">
        <f aca="true" t="shared" si="44" ref="P98:P100">1720*3*0.6</f>
        <v>3096</v>
      </c>
      <c r="Q98" s="17"/>
    </row>
    <row r="99" spans="1:17" s="2" customFormat="1" ht="27" customHeight="1">
      <c r="A99" s="17"/>
      <c r="B99" s="17"/>
      <c r="C99" s="17"/>
      <c r="D99" s="11" t="s">
        <v>259</v>
      </c>
      <c r="E99" s="11" t="s">
        <v>260</v>
      </c>
      <c r="F99" s="11" t="s">
        <v>121</v>
      </c>
      <c r="G99" s="11" t="s">
        <v>91</v>
      </c>
      <c r="H99" s="11" t="s">
        <v>129</v>
      </c>
      <c r="I99" s="11" t="s">
        <v>93</v>
      </c>
      <c r="J99" s="11" t="s">
        <v>94</v>
      </c>
      <c r="K99" s="11" t="s">
        <v>95</v>
      </c>
      <c r="L99" s="11">
        <v>3</v>
      </c>
      <c r="M99" s="11" t="s">
        <v>37</v>
      </c>
      <c r="N99" s="11">
        <f t="shared" si="43"/>
        <v>3096</v>
      </c>
      <c r="O99" s="11" t="s">
        <v>29</v>
      </c>
      <c r="P99" s="11">
        <f t="shared" si="44"/>
        <v>3096</v>
      </c>
      <c r="Q99" s="17"/>
    </row>
    <row r="100" spans="1:17" s="2" customFormat="1" ht="27" customHeight="1">
      <c r="A100" s="17"/>
      <c r="B100" s="17"/>
      <c r="C100" s="17"/>
      <c r="D100" s="11" t="s">
        <v>261</v>
      </c>
      <c r="E100" s="11" t="s">
        <v>262</v>
      </c>
      <c r="F100" s="11" t="s">
        <v>121</v>
      </c>
      <c r="G100" s="11" t="s">
        <v>91</v>
      </c>
      <c r="H100" s="11" t="s">
        <v>129</v>
      </c>
      <c r="I100" s="11" t="s">
        <v>93</v>
      </c>
      <c r="J100" s="11" t="s">
        <v>25</v>
      </c>
      <c r="K100" s="11" t="s">
        <v>95</v>
      </c>
      <c r="L100" s="11">
        <v>3</v>
      </c>
      <c r="M100" s="11" t="s">
        <v>37</v>
      </c>
      <c r="N100" s="11">
        <f t="shared" si="43"/>
        <v>3096</v>
      </c>
      <c r="O100" s="11" t="s">
        <v>29</v>
      </c>
      <c r="P100" s="11">
        <f t="shared" si="44"/>
        <v>3096</v>
      </c>
      <c r="Q100" s="20"/>
    </row>
    <row r="101" spans="1:17" s="2" customFormat="1" ht="39.75" customHeight="1">
      <c r="A101" s="10" t="s">
        <v>263</v>
      </c>
      <c r="B101" s="9"/>
      <c r="C101" s="9"/>
      <c r="D101" s="9"/>
      <c r="E101" s="9"/>
      <c r="F101" s="9"/>
      <c r="G101" s="9"/>
      <c r="H101" s="9"/>
      <c r="I101" s="9"/>
      <c r="J101" s="22"/>
      <c r="K101" s="9"/>
      <c r="L101" s="9"/>
      <c r="M101" s="9"/>
      <c r="N101" s="9"/>
      <c r="O101" s="9"/>
      <c r="P101" s="9"/>
      <c r="Q101" s="9">
        <f>SUM(Q3:Q100)</f>
        <v>697632</v>
      </c>
    </row>
    <row r="102" spans="1:17" ht="97.5" customHeight="1">
      <c r="A102" s="21" t="s">
        <v>264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</sheetData>
  <sheetProtection/>
  <mergeCells count="31">
    <mergeCell ref="A1:Q1"/>
    <mergeCell ref="A101:P101"/>
    <mergeCell ref="A102:Q102"/>
    <mergeCell ref="A3:A4"/>
    <mergeCell ref="A5:A15"/>
    <mergeCell ref="A16:A22"/>
    <mergeCell ref="A23:A43"/>
    <mergeCell ref="A44:A64"/>
    <mergeCell ref="A65:A82"/>
    <mergeCell ref="A83:A100"/>
    <mergeCell ref="B3:B4"/>
    <mergeCell ref="B5:B15"/>
    <mergeCell ref="B16:B22"/>
    <mergeCell ref="B23:B43"/>
    <mergeCell ref="B44:B64"/>
    <mergeCell ref="B65:B82"/>
    <mergeCell ref="B83:B100"/>
    <mergeCell ref="C3:C4"/>
    <mergeCell ref="C5:C15"/>
    <mergeCell ref="C16:C22"/>
    <mergeCell ref="C23:C43"/>
    <mergeCell ref="C44:C64"/>
    <mergeCell ref="C65:C82"/>
    <mergeCell ref="C83:C100"/>
    <mergeCell ref="Q3:Q4"/>
    <mergeCell ref="Q5:Q15"/>
    <mergeCell ref="Q16:Q22"/>
    <mergeCell ref="Q23:Q43"/>
    <mergeCell ref="Q44:Q64"/>
    <mergeCell ref="Q65:Q82"/>
    <mergeCell ref="Q83:Q100"/>
  </mergeCells>
  <dataValidations count="1">
    <dataValidation type="list" allowBlank="1" showInputMessage="1" showErrorMessage="1" sqref="M3 M16 M17 M30 M34 M53 M54 M55 M56 M57 M62 M63 M64 M75 M76 M77 M78 M79 M91 M92 M4:M15 M18:M29 M31:M33 M35:M50 M51:M52 M58:M59 M60:M61 M65:M67 M68:M71 M72:M74 M80:M81 M82:M83 M84:M85 M86:M88 M89:M90 M93:M94 M95:M97 M98:M100">
      <formula1>"是,否"</formula1>
    </dataValidation>
  </dataValidations>
  <printOptions horizontalCentered="1"/>
  <pageMargins left="0.16111111111111112" right="0.16111111111111112" top="0.60625" bottom="0.40902777777777777" header="0.5" footer="0.5"/>
  <pageSetup horizontalDpi="600" verticalDpi="600" orientation="landscape" scale="78"/>
  <rowBreaks count="5" manualBreakCount="5">
    <brk id="22" max="16" man="1"/>
    <brk id="43" max="16" man="1"/>
    <brk id="64" max="16" man="1"/>
    <brk id="82" max="16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Tinny</cp:lastModifiedBy>
  <dcterms:created xsi:type="dcterms:W3CDTF">2019-12-18T07:06:55Z</dcterms:created>
  <dcterms:modified xsi:type="dcterms:W3CDTF">2020-12-01T08:46:49Z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