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30" activeTab="0"/>
  </bookViews>
  <sheets>
    <sheet name="2019年第二批" sheetId="1" r:id="rId1"/>
  </sheets>
  <definedNames>
    <definedName name="_xlnm.Print_Area" localSheetId="0">'2019年第二批'!$A$1:$Q$32</definedName>
    <definedName name="_xlnm.Print_Titles" localSheetId="0">'2019年第二批'!$1:$2</definedName>
  </definedNames>
  <calcPr fullCalcOnLoad="1"/>
</workbook>
</file>

<file path=xl/sharedStrings.xml><?xml version="1.0" encoding="utf-8"?>
<sst xmlns="http://schemas.openxmlformats.org/spreadsheetml/2006/main" count="214" uniqueCount="111">
  <si>
    <t>2019年马尾区第二批青年就业见习补贴拟发放企业公示名单</t>
  </si>
  <si>
    <t>序号</t>
  </si>
  <si>
    <t>见习单位</t>
  </si>
  <si>
    <t>见习人数（人）</t>
  </si>
  <si>
    <t>见习学员</t>
  </si>
  <si>
    <t>岗位名称</t>
  </si>
  <si>
    <t>毕业学校</t>
  </si>
  <si>
    <t>专业</t>
  </si>
  <si>
    <t>学历</t>
  </si>
  <si>
    <t>毕业时间</t>
  </si>
  <si>
    <t>实际见习时间</t>
  </si>
  <si>
    <t>见习月数
（月）</t>
  </si>
  <si>
    <t>是否在3个月内留用</t>
  </si>
  <si>
    <t>生活补助金额（元）</t>
  </si>
  <si>
    <t>留用奖励补贴金额（元）</t>
  </si>
  <si>
    <t>补助总金额（元）</t>
  </si>
  <si>
    <t>申请见习补助总金额（元）</t>
  </si>
  <si>
    <t>备注</t>
  </si>
  <si>
    <t>福建创频数码科技有限公司</t>
  </si>
  <si>
    <t>柳婷婷</t>
  </si>
  <si>
    <t>软件测试工程师</t>
  </si>
  <si>
    <t>福建江夏学院</t>
  </si>
  <si>
    <t>物联网工程</t>
  </si>
  <si>
    <t>本科</t>
  </si>
  <si>
    <t>2019.7.15-2019.8.14</t>
  </si>
  <si>
    <t>是</t>
  </si>
  <si>
    <t>吴晓阳</t>
  </si>
  <si>
    <t>闽江学院</t>
  </si>
  <si>
    <t>电子信息工程</t>
  </si>
  <si>
    <t>朱胜男</t>
  </si>
  <si>
    <t>闽江师范高等专科学校</t>
  </si>
  <si>
    <t>计算机网络应用技术</t>
  </si>
  <si>
    <t>专科</t>
  </si>
  <si>
    <t>廖世钊</t>
  </si>
  <si>
    <t>硬件测试工程师</t>
  </si>
  <si>
    <t>福建师范大学福清分校</t>
  </si>
  <si>
    <t>刘梦婷</t>
  </si>
  <si>
    <t xml:space="preserve">福建农林大学金山学院   </t>
  </si>
  <si>
    <t>林康彬</t>
  </si>
  <si>
    <t>软件工程师</t>
  </si>
  <si>
    <t>福建师范协和学院</t>
  </si>
  <si>
    <t>林章达</t>
  </si>
  <si>
    <t>福建师范大学协和学院</t>
  </si>
  <si>
    <t>郑寒冰</t>
  </si>
  <si>
    <t>福建师范大学</t>
  </si>
  <si>
    <t>徐嘉文</t>
  </si>
  <si>
    <t>福建农林大学东方学院</t>
  </si>
  <si>
    <t>计算机科学与技术</t>
  </si>
  <si>
    <t>杨炳南</t>
  </si>
  <si>
    <t>产品工程师</t>
  </si>
  <si>
    <t>阳光学院</t>
  </si>
  <si>
    <t>梁玉芬</t>
  </si>
  <si>
    <t>平顶山学院</t>
  </si>
  <si>
    <t>高承迪</t>
  </si>
  <si>
    <t>售前技术支持</t>
  </si>
  <si>
    <t>桂林电子科技大学</t>
  </si>
  <si>
    <t>信息与技术科学</t>
  </si>
  <si>
    <t>福建中锐网络股份有限公司</t>
  </si>
  <si>
    <t>江南</t>
  </si>
  <si>
    <t>教学经理</t>
  </si>
  <si>
    <t>计算机应用技术（网络方向）</t>
  </si>
  <si>
    <t>2019.7.1-2019.8.5</t>
  </si>
  <si>
    <t>陈斌豪</t>
  </si>
  <si>
    <t>研发工程师</t>
  </si>
  <si>
    <t>福州大学</t>
  </si>
  <si>
    <t>2019.6.21-2019.8.22</t>
  </si>
  <si>
    <t>林思韩</t>
  </si>
  <si>
    <t>硬件工程师</t>
  </si>
  <si>
    <t>2019.6.20-2019.8.22</t>
  </si>
  <si>
    <t>福州塔联信息科技有限公司</t>
  </si>
  <si>
    <t>林珺</t>
  </si>
  <si>
    <t>测试工程师</t>
  </si>
  <si>
    <t>软件技术</t>
  </si>
  <si>
    <t>2019.7.1-2019.7.31</t>
  </si>
  <si>
    <t>1</t>
  </si>
  <si>
    <t>康威</t>
  </si>
  <si>
    <t>前端工程师</t>
  </si>
  <si>
    <t>计算机应用技术</t>
  </si>
  <si>
    <t>陈裕兴</t>
  </si>
  <si>
    <t>陈贤</t>
  </si>
  <si>
    <t>后端工程师</t>
  </si>
  <si>
    <t>吴怡娟</t>
  </si>
  <si>
    <t>福州职业技术学院</t>
  </si>
  <si>
    <t>计算机网络技术</t>
  </si>
  <si>
    <t>福水智联技术有限公司</t>
  </si>
  <si>
    <t>杨志聪</t>
  </si>
  <si>
    <t>软件开发</t>
  </si>
  <si>
    <t>福州软件职业技术学院</t>
  </si>
  <si>
    <t>2019.7.1-2019.9.30</t>
  </si>
  <si>
    <t>汤如圣</t>
  </si>
  <si>
    <t>售后工程师</t>
  </si>
  <si>
    <t>闽南理工学院</t>
  </si>
  <si>
    <t>电气自动化</t>
  </si>
  <si>
    <t>2019.7.2-2019.10.1</t>
  </si>
  <si>
    <t>王浩宇</t>
  </si>
  <si>
    <t>售前支持</t>
  </si>
  <si>
    <t>光电信息科学与工程</t>
  </si>
  <si>
    <t>林超翔</t>
  </si>
  <si>
    <t>漳州职业技术学院</t>
  </si>
  <si>
    <t>电子信息工程技术</t>
  </si>
  <si>
    <t>2019.7.1-2019.8.31</t>
  </si>
  <si>
    <t>否</t>
  </si>
  <si>
    <t>/</t>
  </si>
  <si>
    <t>杨本凡</t>
  </si>
  <si>
    <t>水务技术员</t>
  </si>
  <si>
    <t>泉州师范学院</t>
  </si>
  <si>
    <t>环境科学</t>
  </si>
  <si>
    <t>谢润鑫</t>
  </si>
  <si>
    <t>2019.9.1-2019.10.10</t>
  </si>
  <si>
    <t>合计（元）</t>
  </si>
  <si>
    <t>关于印发《福州市青年见习计划管理暂行办法》的通知（榕人社综〔2019〕89号）
第二十条第二款：补贴标准与期限。对吸纳见习人员参加就业见习的单位，按我市最低工资标准60%给予就业见习补贴，其中：对吸纳离校未就业建档立卡贫困家庭、城乡低保家庭、零就业家庭、残疾高校毕业生（以下简称困难毕业生）参加就业见习的见习单位，按我市最低工资标准给予就业见习补贴；补贴期限按见习人员实际见习月数计算，最长不超过12个月；见习人员实际见习时长不足1个月的，不予发放见习补贴；每个见习人员只能享受一次就业见习补贴。
第二十一条：鼓励见习单位在见习期间或在见习期满留用见习人员。对见习人员在见习3个月（含）内留用且留用率达到50%以上的单位，根据实际留用人数（签订一年以上劳动合同并已缴纳社保），按我市最低工资标准2倍给予就业见习补贴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</si>
</sst>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22"/>
      <color indexed="8"/>
      <name val="方正小标宋简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22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6" fontId="4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44" fillId="0" borderId="0" xfId="0" applyNumberFormat="1" applyFont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3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SheetLayoutView="100" workbookViewId="0" topLeftCell="A1">
      <selection activeCell="A30" sqref="A30:Q30"/>
    </sheetView>
  </sheetViews>
  <sheetFormatPr defaultColWidth="9.00390625" defaultRowHeight="15"/>
  <cols>
    <col min="1" max="1" width="2.57421875" style="1" customWidth="1"/>
    <col min="2" max="2" width="12.7109375" style="1" customWidth="1"/>
    <col min="3" max="3" width="9.8515625" style="1" customWidth="1"/>
    <col min="4" max="4" width="9.421875" style="1" customWidth="1"/>
    <col min="5" max="5" width="11.421875" style="1" customWidth="1"/>
    <col min="6" max="6" width="13.00390625" style="1" customWidth="1"/>
    <col min="7" max="7" width="12.57421875" style="1" customWidth="1"/>
    <col min="8" max="8" width="7.421875" style="1" customWidth="1"/>
    <col min="9" max="9" width="12.57421875" style="2" customWidth="1"/>
    <col min="10" max="10" width="12.57421875" style="1" customWidth="1"/>
    <col min="11" max="11" width="9.00390625" style="1" customWidth="1"/>
    <col min="12" max="12" width="5.7109375" style="1" customWidth="1"/>
    <col min="13" max="15" width="8.7109375" style="1" customWidth="1"/>
    <col min="16" max="16" width="9.00390625" style="1" customWidth="1"/>
    <col min="17" max="17" width="7.421875" style="1" customWidth="1"/>
    <col min="18" max="16384" width="9.00390625" style="1" customWidth="1"/>
  </cols>
  <sheetData>
    <row r="1" spans="1:17" ht="28.5">
      <c r="A1" s="3" t="s">
        <v>0</v>
      </c>
      <c r="B1" s="4"/>
      <c r="C1" s="4"/>
      <c r="D1" s="4"/>
      <c r="E1" s="4"/>
      <c r="F1" s="4"/>
      <c r="G1" s="4"/>
      <c r="H1" s="4"/>
      <c r="I1" s="29"/>
      <c r="J1" s="4"/>
      <c r="K1" s="4"/>
      <c r="L1" s="4"/>
      <c r="M1" s="4"/>
      <c r="N1" s="4"/>
      <c r="O1" s="4"/>
      <c r="P1" s="4"/>
      <c r="Q1" s="4"/>
    </row>
    <row r="2" spans="1:17" ht="54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30" t="s">
        <v>9</v>
      </c>
      <c r="J2" s="5" t="s">
        <v>10</v>
      </c>
      <c r="K2" s="6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30" customHeight="1">
      <c r="A3" s="7">
        <v>1</v>
      </c>
      <c r="B3" s="8" t="s">
        <v>18</v>
      </c>
      <c r="C3" s="9">
        <v>12</v>
      </c>
      <c r="D3" s="10" t="s">
        <v>19</v>
      </c>
      <c r="E3" s="10" t="s">
        <v>20</v>
      </c>
      <c r="F3" s="11" t="s">
        <v>21</v>
      </c>
      <c r="G3" s="11" t="s">
        <v>22</v>
      </c>
      <c r="H3" s="11" t="s">
        <v>23</v>
      </c>
      <c r="I3" s="31">
        <v>43647</v>
      </c>
      <c r="J3" s="11" t="s">
        <v>24</v>
      </c>
      <c r="K3" s="32">
        <v>1</v>
      </c>
      <c r="L3" s="10" t="s">
        <v>25</v>
      </c>
      <c r="M3" s="33">
        <v>1650</v>
      </c>
      <c r="N3" s="33">
        <v>1650</v>
      </c>
      <c r="O3" s="33">
        <f aca="true" t="shared" si="0" ref="O3:O22">M3+N3</f>
        <v>3300</v>
      </c>
      <c r="P3" s="7">
        <f>SUM(O3:O14)</f>
        <v>39600</v>
      </c>
      <c r="Q3" s="9"/>
    </row>
    <row r="4" spans="1:17" ht="30" customHeight="1">
      <c r="A4" s="12"/>
      <c r="B4" s="9"/>
      <c r="C4" s="9"/>
      <c r="D4" s="10" t="s">
        <v>26</v>
      </c>
      <c r="E4" s="10" t="s">
        <v>20</v>
      </c>
      <c r="F4" s="11" t="s">
        <v>27</v>
      </c>
      <c r="G4" s="11" t="s">
        <v>28</v>
      </c>
      <c r="H4" s="11" t="s">
        <v>23</v>
      </c>
      <c r="I4" s="31">
        <v>43647</v>
      </c>
      <c r="J4" s="11" t="s">
        <v>24</v>
      </c>
      <c r="K4" s="32">
        <v>1</v>
      </c>
      <c r="L4" s="10" t="s">
        <v>25</v>
      </c>
      <c r="M4" s="33">
        <v>1650</v>
      </c>
      <c r="N4" s="33">
        <v>1650</v>
      </c>
      <c r="O4" s="33">
        <f t="shared" si="0"/>
        <v>3300</v>
      </c>
      <c r="P4" s="12"/>
      <c r="Q4" s="9"/>
    </row>
    <row r="5" spans="1:17" ht="30" customHeight="1">
      <c r="A5" s="12"/>
      <c r="B5" s="9"/>
      <c r="C5" s="9"/>
      <c r="D5" s="10" t="s">
        <v>29</v>
      </c>
      <c r="E5" s="10" t="s">
        <v>20</v>
      </c>
      <c r="F5" s="11" t="s">
        <v>30</v>
      </c>
      <c r="G5" s="11" t="s">
        <v>31</v>
      </c>
      <c r="H5" s="11" t="s">
        <v>32</v>
      </c>
      <c r="I5" s="31">
        <v>43646</v>
      </c>
      <c r="J5" s="11" t="s">
        <v>24</v>
      </c>
      <c r="K5" s="32">
        <v>1</v>
      </c>
      <c r="L5" s="10" t="s">
        <v>25</v>
      </c>
      <c r="M5" s="33">
        <v>1650</v>
      </c>
      <c r="N5" s="33">
        <v>1650</v>
      </c>
      <c r="O5" s="33">
        <f t="shared" si="0"/>
        <v>3300</v>
      </c>
      <c r="P5" s="12"/>
      <c r="Q5" s="9"/>
    </row>
    <row r="6" spans="1:17" ht="30" customHeight="1">
      <c r="A6" s="12"/>
      <c r="B6" s="9"/>
      <c r="C6" s="9"/>
      <c r="D6" s="10" t="s">
        <v>33</v>
      </c>
      <c r="E6" s="10" t="s">
        <v>34</v>
      </c>
      <c r="F6" s="11" t="s">
        <v>35</v>
      </c>
      <c r="G6" s="11" t="s">
        <v>28</v>
      </c>
      <c r="H6" s="11" t="s">
        <v>23</v>
      </c>
      <c r="I6" s="31">
        <v>43633</v>
      </c>
      <c r="J6" s="11" t="s">
        <v>24</v>
      </c>
      <c r="K6" s="32">
        <v>1</v>
      </c>
      <c r="L6" s="10" t="s">
        <v>25</v>
      </c>
      <c r="M6" s="33">
        <v>1650</v>
      </c>
      <c r="N6" s="33">
        <v>1650</v>
      </c>
      <c r="O6" s="33">
        <f t="shared" si="0"/>
        <v>3300</v>
      </c>
      <c r="P6" s="12"/>
      <c r="Q6" s="9"/>
    </row>
    <row r="7" spans="1:17" ht="30" customHeight="1">
      <c r="A7" s="12"/>
      <c r="B7" s="9"/>
      <c r="C7" s="9"/>
      <c r="D7" s="10" t="s">
        <v>36</v>
      </c>
      <c r="E7" s="10" t="s">
        <v>34</v>
      </c>
      <c r="F7" s="11" t="s">
        <v>37</v>
      </c>
      <c r="G7" s="11" t="s">
        <v>28</v>
      </c>
      <c r="H7" s="11" t="s">
        <v>23</v>
      </c>
      <c r="I7" s="31">
        <v>43629</v>
      </c>
      <c r="J7" s="11" t="s">
        <v>24</v>
      </c>
      <c r="K7" s="32">
        <v>1</v>
      </c>
      <c r="L7" s="10" t="s">
        <v>25</v>
      </c>
      <c r="M7" s="33">
        <v>1650</v>
      </c>
      <c r="N7" s="33">
        <v>1650</v>
      </c>
      <c r="O7" s="33">
        <f t="shared" si="0"/>
        <v>3300</v>
      </c>
      <c r="P7" s="12"/>
      <c r="Q7" s="9"/>
    </row>
    <row r="8" spans="1:17" ht="30" customHeight="1">
      <c r="A8" s="12"/>
      <c r="B8" s="9"/>
      <c r="C8" s="9"/>
      <c r="D8" s="10" t="s">
        <v>38</v>
      </c>
      <c r="E8" s="10" t="s">
        <v>39</v>
      </c>
      <c r="F8" s="11" t="s">
        <v>40</v>
      </c>
      <c r="G8" s="11" t="s">
        <v>28</v>
      </c>
      <c r="H8" s="11" t="s">
        <v>23</v>
      </c>
      <c r="I8" s="31">
        <v>43647</v>
      </c>
      <c r="J8" s="11" t="s">
        <v>24</v>
      </c>
      <c r="K8" s="32">
        <v>1</v>
      </c>
      <c r="L8" s="10" t="s">
        <v>25</v>
      </c>
      <c r="M8" s="33">
        <v>1650</v>
      </c>
      <c r="N8" s="33">
        <v>1650</v>
      </c>
      <c r="O8" s="33">
        <f t="shared" si="0"/>
        <v>3300</v>
      </c>
      <c r="P8" s="12"/>
      <c r="Q8" s="9"/>
    </row>
    <row r="9" spans="1:17" ht="30" customHeight="1">
      <c r="A9" s="12"/>
      <c r="B9" s="9"/>
      <c r="C9" s="9"/>
      <c r="D9" s="10" t="s">
        <v>41</v>
      </c>
      <c r="E9" s="10" t="s">
        <v>39</v>
      </c>
      <c r="F9" s="11" t="s">
        <v>42</v>
      </c>
      <c r="G9" s="11" t="s">
        <v>22</v>
      </c>
      <c r="H9" s="11" t="s">
        <v>23</v>
      </c>
      <c r="I9" s="31">
        <v>43647</v>
      </c>
      <c r="J9" s="11" t="s">
        <v>24</v>
      </c>
      <c r="K9" s="32">
        <v>1</v>
      </c>
      <c r="L9" s="10" t="s">
        <v>25</v>
      </c>
      <c r="M9" s="33">
        <v>1650</v>
      </c>
      <c r="N9" s="33">
        <v>1650</v>
      </c>
      <c r="O9" s="33">
        <f t="shared" si="0"/>
        <v>3300</v>
      </c>
      <c r="P9" s="12"/>
      <c r="Q9" s="9"/>
    </row>
    <row r="10" spans="1:17" ht="30" customHeight="1">
      <c r="A10" s="12"/>
      <c r="B10" s="9"/>
      <c r="C10" s="9"/>
      <c r="D10" s="10" t="s">
        <v>43</v>
      </c>
      <c r="E10" s="10" t="s">
        <v>39</v>
      </c>
      <c r="F10" s="11" t="s">
        <v>44</v>
      </c>
      <c r="G10" s="11" t="s">
        <v>22</v>
      </c>
      <c r="H10" s="11" t="s">
        <v>23</v>
      </c>
      <c r="I10" s="31">
        <v>43647</v>
      </c>
      <c r="J10" s="11" t="s">
        <v>24</v>
      </c>
      <c r="K10" s="32">
        <v>1</v>
      </c>
      <c r="L10" s="10" t="s">
        <v>25</v>
      </c>
      <c r="M10" s="33">
        <v>1650</v>
      </c>
      <c r="N10" s="33">
        <v>1650</v>
      </c>
      <c r="O10" s="33">
        <f t="shared" si="0"/>
        <v>3300</v>
      </c>
      <c r="P10" s="12"/>
      <c r="Q10" s="9"/>
    </row>
    <row r="11" spans="1:17" ht="30" customHeight="1">
      <c r="A11" s="12"/>
      <c r="B11" s="9"/>
      <c r="C11" s="9"/>
      <c r="D11" s="13" t="s">
        <v>45</v>
      </c>
      <c r="E11" s="10" t="s">
        <v>39</v>
      </c>
      <c r="F11" s="14" t="s">
        <v>46</v>
      </c>
      <c r="G11" s="14" t="s">
        <v>47</v>
      </c>
      <c r="H11" s="14" t="s">
        <v>23</v>
      </c>
      <c r="I11" s="31">
        <v>43646</v>
      </c>
      <c r="J11" s="11" t="s">
        <v>24</v>
      </c>
      <c r="K11" s="32">
        <v>1</v>
      </c>
      <c r="L11" s="10" t="s">
        <v>25</v>
      </c>
      <c r="M11" s="33">
        <v>1650</v>
      </c>
      <c r="N11" s="33">
        <v>1650</v>
      </c>
      <c r="O11" s="33">
        <f t="shared" si="0"/>
        <v>3300</v>
      </c>
      <c r="P11" s="12"/>
      <c r="Q11" s="9"/>
    </row>
    <row r="12" spans="1:17" ht="30" customHeight="1">
      <c r="A12" s="12"/>
      <c r="B12" s="9"/>
      <c r="C12" s="9"/>
      <c r="D12" s="13" t="s">
        <v>48</v>
      </c>
      <c r="E12" s="10" t="s">
        <v>49</v>
      </c>
      <c r="F12" s="14" t="s">
        <v>50</v>
      </c>
      <c r="G12" s="14" t="s">
        <v>22</v>
      </c>
      <c r="H12" s="14" t="s">
        <v>23</v>
      </c>
      <c r="I12" s="31">
        <v>43647</v>
      </c>
      <c r="J12" s="11" t="s">
        <v>24</v>
      </c>
      <c r="K12" s="32">
        <v>1</v>
      </c>
      <c r="L12" s="10" t="s">
        <v>25</v>
      </c>
      <c r="M12" s="33">
        <v>1650</v>
      </c>
      <c r="N12" s="33">
        <v>1650</v>
      </c>
      <c r="O12" s="33">
        <f t="shared" si="0"/>
        <v>3300</v>
      </c>
      <c r="P12" s="12"/>
      <c r="Q12" s="9"/>
    </row>
    <row r="13" spans="1:17" ht="30" customHeight="1">
      <c r="A13" s="12"/>
      <c r="B13" s="9"/>
      <c r="C13" s="9"/>
      <c r="D13" s="13" t="s">
        <v>51</v>
      </c>
      <c r="E13" s="10" t="s">
        <v>20</v>
      </c>
      <c r="F13" s="15" t="s">
        <v>52</v>
      </c>
      <c r="G13" s="15" t="s">
        <v>22</v>
      </c>
      <c r="H13" s="15" t="s">
        <v>23</v>
      </c>
      <c r="I13" s="31">
        <v>43647</v>
      </c>
      <c r="J13" s="11" t="s">
        <v>24</v>
      </c>
      <c r="K13" s="32">
        <v>1</v>
      </c>
      <c r="L13" s="10" t="s">
        <v>25</v>
      </c>
      <c r="M13" s="33">
        <v>1650</v>
      </c>
      <c r="N13" s="33">
        <v>1650</v>
      </c>
      <c r="O13" s="33">
        <f t="shared" si="0"/>
        <v>3300</v>
      </c>
      <c r="P13" s="12"/>
      <c r="Q13" s="9"/>
    </row>
    <row r="14" spans="1:17" ht="30" customHeight="1">
      <c r="A14" s="16"/>
      <c r="B14" s="9"/>
      <c r="C14" s="9"/>
      <c r="D14" s="13" t="s">
        <v>53</v>
      </c>
      <c r="E14" s="10" t="s">
        <v>54</v>
      </c>
      <c r="F14" s="14" t="s">
        <v>55</v>
      </c>
      <c r="G14" s="14" t="s">
        <v>56</v>
      </c>
      <c r="H14" s="14" t="s">
        <v>23</v>
      </c>
      <c r="I14" s="31">
        <v>43646</v>
      </c>
      <c r="J14" s="11" t="s">
        <v>24</v>
      </c>
      <c r="K14" s="32">
        <v>1</v>
      </c>
      <c r="L14" s="10" t="s">
        <v>25</v>
      </c>
      <c r="M14" s="33">
        <v>1650</v>
      </c>
      <c r="N14" s="33">
        <v>1650</v>
      </c>
      <c r="O14" s="33">
        <f t="shared" si="0"/>
        <v>3300</v>
      </c>
      <c r="P14" s="16"/>
      <c r="Q14" s="9"/>
    </row>
    <row r="15" spans="1:17" ht="30" customHeight="1">
      <c r="A15" s="17">
        <v>2</v>
      </c>
      <c r="B15" s="18" t="s">
        <v>57</v>
      </c>
      <c r="C15" s="18">
        <v>3</v>
      </c>
      <c r="D15" s="14" t="s">
        <v>58</v>
      </c>
      <c r="E15" s="14" t="s">
        <v>59</v>
      </c>
      <c r="F15" s="14" t="s">
        <v>30</v>
      </c>
      <c r="G15" s="14" t="s">
        <v>60</v>
      </c>
      <c r="H15" s="14" t="s">
        <v>32</v>
      </c>
      <c r="I15" s="31">
        <v>43646</v>
      </c>
      <c r="J15" s="14" t="s">
        <v>61</v>
      </c>
      <c r="K15" s="14">
        <v>1</v>
      </c>
      <c r="L15" s="10" t="s">
        <v>25</v>
      </c>
      <c r="M15" s="33">
        <v>1650</v>
      </c>
      <c r="N15" s="33">
        <v>1650</v>
      </c>
      <c r="O15" s="33">
        <f t="shared" si="0"/>
        <v>3300</v>
      </c>
      <c r="P15" s="18">
        <f>SUM(O15:O17)</f>
        <v>16500</v>
      </c>
      <c r="Q15" s="14"/>
    </row>
    <row r="16" spans="1:17" ht="30" customHeight="1">
      <c r="A16" s="19"/>
      <c r="B16" s="20"/>
      <c r="C16" s="20"/>
      <c r="D16" s="14" t="s">
        <v>62</v>
      </c>
      <c r="E16" s="14" t="s">
        <v>63</v>
      </c>
      <c r="F16" s="14" t="s">
        <v>64</v>
      </c>
      <c r="G16" s="14" t="s">
        <v>47</v>
      </c>
      <c r="H16" s="14" t="s">
        <v>23</v>
      </c>
      <c r="I16" s="31">
        <v>43636</v>
      </c>
      <c r="J16" s="14" t="s">
        <v>65</v>
      </c>
      <c r="K16" s="14">
        <v>2</v>
      </c>
      <c r="L16" s="10" t="s">
        <v>25</v>
      </c>
      <c r="M16" s="33">
        <v>3300</v>
      </c>
      <c r="N16" s="14">
        <v>3300</v>
      </c>
      <c r="O16" s="33">
        <f t="shared" si="0"/>
        <v>6600</v>
      </c>
      <c r="P16" s="20"/>
      <c r="Q16" s="14"/>
    </row>
    <row r="17" spans="1:17" ht="30" customHeight="1">
      <c r="A17" s="21"/>
      <c r="B17" s="22"/>
      <c r="C17" s="22"/>
      <c r="D17" s="14" t="s">
        <v>66</v>
      </c>
      <c r="E17" s="14" t="s">
        <v>67</v>
      </c>
      <c r="F17" s="14" t="s">
        <v>42</v>
      </c>
      <c r="G17" s="14" t="s">
        <v>28</v>
      </c>
      <c r="H17" s="14" t="s">
        <v>23</v>
      </c>
      <c r="I17" s="31">
        <v>43635</v>
      </c>
      <c r="J17" s="14" t="s">
        <v>68</v>
      </c>
      <c r="K17" s="14">
        <v>2</v>
      </c>
      <c r="L17" s="10" t="s">
        <v>25</v>
      </c>
      <c r="M17" s="33">
        <v>3300</v>
      </c>
      <c r="N17" s="14">
        <v>3300</v>
      </c>
      <c r="O17" s="33">
        <f t="shared" si="0"/>
        <v>6600</v>
      </c>
      <c r="P17" s="22"/>
      <c r="Q17" s="14"/>
    </row>
    <row r="18" spans="1:17" ht="30" customHeight="1">
      <c r="A18" s="7">
        <v>3</v>
      </c>
      <c r="B18" s="18" t="s">
        <v>69</v>
      </c>
      <c r="C18" s="18">
        <v>5</v>
      </c>
      <c r="D18" s="14" t="s">
        <v>70</v>
      </c>
      <c r="E18" s="14" t="s">
        <v>71</v>
      </c>
      <c r="F18" s="14" t="s">
        <v>30</v>
      </c>
      <c r="G18" s="14" t="s">
        <v>72</v>
      </c>
      <c r="H18" s="14" t="s">
        <v>32</v>
      </c>
      <c r="I18" s="31">
        <v>43646</v>
      </c>
      <c r="J18" s="14" t="s">
        <v>73</v>
      </c>
      <c r="K18" s="14" t="s">
        <v>74</v>
      </c>
      <c r="L18" s="10" t="s">
        <v>25</v>
      </c>
      <c r="M18" s="33">
        <v>1650</v>
      </c>
      <c r="N18" s="33">
        <v>1650</v>
      </c>
      <c r="O18" s="33">
        <f t="shared" si="0"/>
        <v>3300</v>
      </c>
      <c r="P18" s="18">
        <f>SUM(O18:O22)</f>
        <v>16500</v>
      </c>
      <c r="Q18" s="14"/>
    </row>
    <row r="19" spans="1:17" ht="30" customHeight="1">
      <c r="A19" s="12"/>
      <c r="B19" s="20"/>
      <c r="C19" s="20"/>
      <c r="D19" s="14" t="s">
        <v>75</v>
      </c>
      <c r="E19" s="14" t="s">
        <v>76</v>
      </c>
      <c r="F19" s="14" t="s">
        <v>30</v>
      </c>
      <c r="G19" s="14" t="s">
        <v>77</v>
      </c>
      <c r="H19" s="14" t="s">
        <v>32</v>
      </c>
      <c r="I19" s="31">
        <v>43646</v>
      </c>
      <c r="J19" s="14" t="s">
        <v>73</v>
      </c>
      <c r="K19" s="14" t="s">
        <v>74</v>
      </c>
      <c r="L19" s="10" t="s">
        <v>25</v>
      </c>
      <c r="M19" s="33">
        <v>1650</v>
      </c>
      <c r="N19" s="33">
        <v>1650</v>
      </c>
      <c r="O19" s="33">
        <f t="shared" si="0"/>
        <v>3300</v>
      </c>
      <c r="P19" s="20"/>
      <c r="Q19" s="14"/>
    </row>
    <row r="20" spans="1:17" ht="30" customHeight="1">
      <c r="A20" s="12"/>
      <c r="B20" s="20"/>
      <c r="C20" s="20"/>
      <c r="D20" s="14" t="s">
        <v>78</v>
      </c>
      <c r="E20" s="14" t="s">
        <v>76</v>
      </c>
      <c r="F20" s="14" t="s">
        <v>30</v>
      </c>
      <c r="G20" s="14" t="s">
        <v>72</v>
      </c>
      <c r="H20" s="14" t="s">
        <v>32</v>
      </c>
      <c r="I20" s="31">
        <v>43646</v>
      </c>
      <c r="J20" s="14" t="s">
        <v>73</v>
      </c>
      <c r="K20" s="14" t="s">
        <v>74</v>
      </c>
      <c r="L20" s="10" t="s">
        <v>25</v>
      </c>
      <c r="M20" s="33">
        <v>1650</v>
      </c>
      <c r="N20" s="33">
        <v>1650</v>
      </c>
      <c r="O20" s="33">
        <f t="shared" si="0"/>
        <v>3300</v>
      </c>
      <c r="P20" s="20"/>
      <c r="Q20" s="14"/>
    </row>
    <row r="21" spans="1:17" ht="30" customHeight="1">
      <c r="A21" s="12"/>
      <c r="B21" s="20"/>
      <c r="C21" s="20"/>
      <c r="D21" s="14" t="s">
        <v>79</v>
      </c>
      <c r="E21" s="14" t="s">
        <v>80</v>
      </c>
      <c r="F21" s="14" t="s">
        <v>30</v>
      </c>
      <c r="G21" s="14" t="s">
        <v>72</v>
      </c>
      <c r="H21" s="14" t="s">
        <v>32</v>
      </c>
      <c r="I21" s="31">
        <v>43646</v>
      </c>
      <c r="J21" s="14" t="s">
        <v>73</v>
      </c>
      <c r="K21" s="14" t="s">
        <v>74</v>
      </c>
      <c r="L21" s="10" t="s">
        <v>25</v>
      </c>
      <c r="M21" s="33">
        <v>1650</v>
      </c>
      <c r="N21" s="33">
        <v>1650</v>
      </c>
      <c r="O21" s="33">
        <f t="shared" si="0"/>
        <v>3300</v>
      </c>
      <c r="P21" s="20"/>
      <c r="Q21" s="14"/>
    </row>
    <row r="22" spans="1:17" ht="30" customHeight="1">
      <c r="A22" s="16"/>
      <c r="B22" s="22"/>
      <c r="C22" s="22"/>
      <c r="D22" s="14" t="s">
        <v>81</v>
      </c>
      <c r="E22" s="14" t="s">
        <v>71</v>
      </c>
      <c r="F22" s="14" t="s">
        <v>82</v>
      </c>
      <c r="G22" s="14" t="s">
        <v>83</v>
      </c>
      <c r="H22" s="14" t="s">
        <v>32</v>
      </c>
      <c r="I22" s="31">
        <v>43646</v>
      </c>
      <c r="J22" s="14" t="s">
        <v>73</v>
      </c>
      <c r="K22" s="14" t="s">
        <v>74</v>
      </c>
      <c r="L22" s="10" t="s">
        <v>25</v>
      </c>
      <c r="M22" s="33">
        <v>1650</v>
      </c>
      <c r="N22" s="33">
        <v>1650</v>
      </c>
      <c r="O22" s="33">
        <f t="shared" si="0"/>
        <v>3300</v>
      </c>
      <c r="P22" s="22"/>
      <c r="Q22" s="14"/>
    </row>
    <row r="23" spans="1:17" ht="30" customHeight="1">
      <c r="A23" s="12">
        <v>4</v>
      </c>
      <c r="B23" s="23" t="s">
        <v>84</v>
      </c>
      <c r="C23" s="20">
        <v>6</v>
      </c>
      <c r="D23" s="14" t="s">
        <v>85</v>
      </c>
      <c r="E23" s="14" t="s">
        <v>86</v>
      </c>
      <c r="F23" s="14" t="s">
        <v>87</v>
      </c>
      <c r="G23" s="14" t="s">
        <v>72</v>
      </c>
      <c r="H23" s="14" t="s">
        <v>32</v>
      </c>
      <c r="I23" s="31">
        <v>43644</v>
      </c>
      <c r="J23" s="14" t="s">
        <v>88</v>
      </c>
      <c r="K23" s="14">
        <v>3</v>
      </c>
      <c r="L23" s="34" t="s">
        <v>25</v>
      </c>
      <c r="M23" s="33">
        <f aca="true" t="shared" si="1" ref="M23:M25">1650*3</f>
        <v>4950</v>
      </c>
      <c r="N23" s="33">
        <f aca="true" t="shared" si="2" ref="N23:N25">1650*3</f>
        <v>4950</v>
      </c>
      <c r="O23" s="33">
        <f aca="true" t="shared" si="3" ref="O23:O28">SUM(M23:N23)</f>
        <v>9900</v>
      </c>
      <c r="P23" s="20">
        <f>SUM(O23:O28)</f>
        <v>42570</v>
      </c>
      <c r="Q23" s="38"/>
    </row>
    <row r="24" spans="1:17" ht="30" customHeight="1">
      <c r="A24" s="12"/>
      <c r="B24" s="24"/>
      <c r="C24" s="20"/>
      <c r="D24" s="14" t="s">
        <v>89</v>
      </c>
      <c r="E24" s="14" t="s">
        <v>90</v>
      </c>
      <c r="F24" s="14" t="s">
        <v>91</v>
      </c>
      <c r="G24" s="14" t="s">
        <v>92</v>
      </c>
      <c r="H24" s="14" t="s">
        <v>23</v>
      </c>
      <c r="I24" s="31">
        <v>40360</v>
      </c>
      <c r="J24" s="14" t="s">
        <v>93</v>
      </c>
      <c r="K24" s="14">
        <v>3</v>
      </c>
      <c r="L24" s="34" t="s">
        <v>25</v>
      </c>
      <c r="M24" s="33">
        <f t="shared" si="1"/>
        <v>4950</v>
      </c>
      <c r="N24" s="33">
        <f t="shared" si="2"/>
        <v>4950</v>
      </c>
      <c r="O24" s="33">
        <f t="shared" si="3"/>
        <v>9900</v>
      </c>
      <c r="P24" s="20"/>
      <c r="Q24" s="38"/>
    </row>
    <row r="25" spans="1:17" ht="30" customHeight="1">
      <c r="A25" s="12"/>
      <c r="B25" s="24"/>
      <c r="C25" s="20"/>
      <c r="D25" s="14" t="s">
        <v>94</v>
      </c>
      <c r="E25" s="14" t="s">
        <v>95</v>
      </c>
      <c r="F25" s="14" t="s">
        <v>91</v>
      </c>
      <c r="G25" s="14" t="s">
        <v>96</v>
      </c>
      <c r="H25" s="14" t="s">
        <v>23</v>
      </c>
      <c r="I25" s="31">
        <v>40360</v>
      </c>
      <c r="J25" s="14" t="s">
        <v>93</v>
      </c>
      <c r="K25" s="14">
        <v>3</v>
      </c>
      <c r="L25" s="34" t="s">
        <v>25</v>
      </c>
      <c r="M25" s="33">
        <f t="shared" si="1"/>
        <v>4950</v>
      </c>
      <c r="N25" s="33">
        <f t="shared" si="2"/>
        <v>4950</v>
      </c>
      <c r="O25" s="33">
        <f t="shared" si="3"/>
        <v>9900</v>
      </c>
      <c r="P25" s="20"/>
      <c r="Q25" s="38"/>
    </row>
    <row r="26" spans="1:17" ht="30" customHeight="1">
      <c r="A26" s="12"/>
      <c r="B26" s="24"/>
      <c r="C26" s="20"/>
      <c r="D26" s="14" t="s">
        <v>97</v>
      </c>
      <c r="E26" s="14" t="s">
        <v>95</v>
      </c>
      <c r="F26" s="14" t="s">
        <v>98</v>
      </c>
      <c r="G26" s="14" t="s">
        <v>99</v>
      </c>
      <c r="H26" s="14" t="s">
        <v>32</v>
      </c>
      <c r="I26" s="31">
        <v>43646</v>
      </c>
      <c r="J26" s="14" t="s">
        <v>100</v>
      </c>
      <c r="K26" s="14">
        <v>2</v>
      </c>
      <c r="L26" s="34" t="s">
        <v>101</v>
      </c>
      <c r="M26" s="33">
        <f>1650*2*0.6</f>
        <v>1980</v>
      </c>
      <c r="N26" s="33" t="s">
        <v>102</v>
      </c>
      <c r="O26" s="33">
        <f t="shared" si="3"/>
        <v>1980</v>
      </c>
      <c r="P26" s="20"/>
      <c r="Q26" s="38"/>
    </row>
    <row r="27" spans="1:17" ht="30" customHeight="1">
      <c r="A27" s="12"/>
      <c r="B27" s="24"/>
      <c r="C27" s="20"/>
      <c r="D27" s="14" t="s">
        <v>103</v>
      </c>
      <c r="E27" s="14" t="s">
        <v>104</v>
      </c>
      <c r="F27" s="14" t="s">
        <v>105</v>
      </c>
      <c r="G27" s="14" t="s">
        <v>106</v>
      </c>
      <c r="H27" s="14" t="s">
        <v>23</v>
      </c>
      <c r="I27" s="31">
        <v>43646</v>
      </c>
      <c r="J27" s="14" t="s">
        <v>88</v>
      </c>
      <c r="K27" s="14">
        <v>3</v>
      </c>
      <c r="L27" s="34" t="s">
        <v>25</v>
      </c>
      <c r="M27" s="33">
        <f>1650*3</f>
        <v>4950</v>
      </c>
      <c r="N27" s="33">
        <f>1650*3</f>
        <v>4950</v>
      </c>
      <c r="O27" s="33">
        <f t="shared" si="3"/>
        <v>9900</v>
      </c>
      <c r="P27" s="20"/>
      <c r="Q27" s="38"/>
    </row>
    <row r="28" spans="1:17" ht="30" customHeight="1">
      <c r="A28" s="16"/>
      <c r="B28" s="25"/>
      <c r="C28" s="22"/>
      <c r="D28" s="14" t="s">
        <v>107</v>
      </c>
      <c r="E28" s="14" t="s">
        <v>95</v>
      </c>
      <c r="F28" s="14" t="s">
        <v>82</v>
      </c>
      <c r="G28" s="14" t="s">
        <v>83</v>
      </c>
      <c r="H28" s="14" t="s">
        <v>32</v>
      </c>
      <c r="I28" s="31">
        <v>43646</v>
      </c>
      <c r="J28" s="14" t="s">
        <v>108</v>
      </c>
      <c r="K28" s="14" t="s">
        <v>74</v>
      </c>
      <c r="L28" s="34" t="s">
        <v>101</v>
      </c>
      <c r="M28" s="33">
        <f>1650*1*0.6</f>
        <v>990</v>
      </c>
      <c r="N28" s="33" t="s">
        <v>102</v>
      </c>
      <c r="O28" s="33">
        <f t="shared" si="3"/>
        <v>990</v>
      </c>
      <c r="P28" s="22"/>
      <c r="Q28" s="9"/>
    </row>
    <row r="29" spans="1:17" ht="39.75" customHeight="1">
      <c r="A29" s="26" t="s">
        <v>109</v>
      </c>
      <c r="B29" s="27"/>
      <c r="C29" s="27"/>
      <c r="D29" s="27"/>
      <c r="E29" s="27"/>
      <c r="F29" s="27"/>
      <c r="G29" s="27"/>
      <c r="H29" s="27"/>
      <c r="I29" s="35"/>
      <c r="J29" s="27"/>
      <c r="K29" s="27"/>
      <c r="L29" s="27"/>
      <c r="M29" s="27"/>
      <c r="N29" s="27"/>
      <c r="O29" s="36"/>
      <c r="P29" s="37">
        <f>SUM(P3:P28)</f>
        <v>115170</v>
      </c>
      <c r="Q29" s="37"/>
    </row>
    <row r="30" spans="1:17" ht="99" customHeight="1">
      <c r="A30" s="28" t="s">
        <v>110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</sheetData>
  <sheetProtection/>
  <mergeCells count="19">
    <mergeCell ref="A1:Q1"/>
    <mergeCell ref="A29:O29"/>
    <mergeCell ref="A30:Q30"/>
    <mergeCell ref="A3:A14"/>
    <mergeCell ref="A15:A17"/>
    <mergeCell ref="A18:A22"/>
    <mergeCell ref="A23:A28"/>
    <mergeCell ref="B3:B14"/>
    <mergeCell ref="B15:B17"/>
    <mergeCell ref="B18:B22"/>
    <mergeCell ref="B23:B28"/>
    <mergeCell ref="C3:C14"/>
    <mergeCell ref="C15:C17"/>
    <mergeCell ref="C18:C22"/>
    <mergeCell ref="C23:C28"/>
    <mergeCell ref="P3:P14"/>
    <mergeCell ref="P15:P17"/>
    <mergeCell ref="P18:P22"/>
    <mergeCell ref="P23:P28"/>
  </mergeCells>
  <printOptions horizontalCentered="1" verticalCentered="1"/>
  <pageMargins left="0.16111111111111112" right="0.16111111111111112" top="0.40902777777777777" bottom="0.40902777777777777" header="0.5" footer="0.5"/>
  <pageSetup horizontalDpi="600" verticalDpi="600" orientation="landscape" paperSize="9" scale="9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Tinny</cp:lastModifiedBy>
  <dcterms:created xsi:type="dcterms:W3CDTF">2019-11-05T06:57:18Z</dcterms:created>
  <dcterms:modified xsi:type="dcterms:W3CDTF">2019-11-14T01:43:37Z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