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92" windowHeight="12648" tabRatio="775" activeTab="0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附表1-19" sheetId="19" r:id="rId19"/>
    <sheet name="附表1-20" sheetId="20" r:id="rId20"/>
    <sheet name="附表1-21" sheetId="21" r:id="rId21"/>
    <sheet name="附表1-22" sheetId="22" r:id="rId22"/>
    <sheet name="附表1-23" sheetId="23" r:id="rId23"/>
    <sheet name="附表1-24" sheetId="24" r:id="rId24"/>
    <sheet name="附表1-25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Order1" hidden="1">255</definedName>
    <definedName name="_Order2" hidden="1">255</definedName>
    <definedName name="database2" localSheetId="22">#REF!</definedName>
    <definedName name="database2" localSheetId="23">#REF!</definedName>
    <definedName name="database2">#REF!</definedName>
    <definedName name="database3" localSheetId="22">#REF!</definedName>
    <definedName name="database3" localSheetId="23">#REF!</definedName>
    <definedName name="database3">#REF!</definedName>
    <definedName name="gxxe2003" localSheetId="22">'[5]P1012001'!$A$6:$E$117</definedName>
    <definedName name="gxxe2003" localSheetId="23">'[5]P1012001'!$A$6:$E$117</definedName>
    <definedName name="gxxe2003">'[2]P1012001'!$A$6:$E$117</definedName>
    <definedName name="hhhh" localSheetId="22">#REF!</definedName>
    <definedName name="hhhh" localSheetId="23">#REF!</definedName>
    <definedName name="hhhh">#REF!</definedName>
    <definedName name="kkkk" localSheetId="22">#REF!</definedName>
    <definedName name="kkkk" localSheetId="23">#REF!</definedName>
    <definedName name="kkkk">#REF!</definedName>
    <definedName name="_xlnm.Print_Titles" localSheetId="0">'附表1-1'!$2:$5</definedName>
    <definedName name="_xlnm.Print_Titles" localSheetId="9">'附表1-10'!$1:$4</definedName>
    <definedName name="_xlnm.Print_Titles" localSheetId="10">'附表1-11'!$1:$4</definedName>
    <definedName name="_xlnm.Print_Titles" localSheetId="11">'附表1-12'!$1:$4</definedName>
    <definedName name="_xlnm.Print_Titles" localSheetId="12">'附表1-13'!$1:$4</definedName>
    <definedName name="_xlnm.Print_Titles" localSheetId="13">'附表1-14'!$1:$4</definedName>
    <definedName name="_xlnm.Print_Titles" localSheetId="14">'附表1-15'!$1:$4</definedName>
    <definedName name="_xlnm.Print_Titles" localSheetId="15">'附表1-16'!$1:$4</definedName>
    <definedName name="_xlnm.Print_Titles" localSheetId="16">'附表1-17'!$1:$4</definedName>
    <definedName name="_xlnm.Print_Titles" localSheetId="17">'附表1-18'!$1:$4</definedName>
    <definedName name="_xlnm.Print_Titles" localSheetId="18">'附表1-19'!$1:$4</definedName>
    <definedName name="_xlnm.Print_Titles" localSheetId="1">'附表1-2'!$1:$4</definedName>
    <definedName name="_xlnm.Print_Titles" localSheetId="19">'附表1-20'!$1:$4</definedName>
    <definedName name="_xlnm.Print_Titles" localSheetId="20">'附表1-21'!$1:$4</definedName>
    <definedName name="_xlnm.Print_Titles" localSheetId="21">'附表1-22'!$1:$5</definedName>
    <definedName name="_xlnm.Print_Titles" localSheetId="2">'附表1-3'!$1:$4</definedName>
    <definedName name="_xlnm.Print_Titles" localSheetId="3">'附表1-4'!$1:$4</definedName>
    <definedName name="_xlnm.Print_Titles" localSheetId="4">'附表1-5'!$1:$4</definedName>
    <definedName name="_xlnm.Print_Titles" localSheetId="5">'附表1-6'!$1:$4</definedName>
    <definedName name="_xlnm.Print_Titles" localSheetId="6">'附表1-7'!$1:$4</definedName>
    <definedName name="_xlnm.Print_Titles" localSheetId="7">'附表1-8'!$1:$4</definedName>
    <definedName name="_xlnm.Print_Titles" localSheetId="8">'附表1-9'!$1:$4</definedName>
    <definedName name="_xlnm.Print_Titles" hidden="1">#N/A</definedName>
    <definedName name="UU" localSheetId="22">#REF!</definedName>
    <definedName name="UU" localSheetId="23">#REF!</definedName>
    <definedName name="UU">#REF!</definedName>
    <definedName name="YY" localSheetId="22">#REF!</definedName>
    <definedName name="YY" localSheetId="23">#REF!</definedName>
    <definedName name="YY">#REF!</definedName>
    <definedName name="地区名称" localSheetId="22">#REF!</definedName>
    <definedName name="地区名称" localSheetId="23">#REF!</definedName>
    <definedName name="地区名称">#REF!</definedName>
    <definedName name="福州" localSheetId="22">#REF!</definedName>
    <definedName name="福州" localSheetId="23">#REF!</definedName>
    <definedName name="福州">#REF!</definedName>
    <definedName name="汇率" localSheetId="22">#REF!</definedName>
    <definedName name="汇率" localSheetId="23">#REF!</definedName>
    <definedName name="汇率">#REF!</definedName>
    <definedName name="全额差额比例" localSheetId="22">'[6]C01-1'!#REF!</definedName>
    <definedName name="全额差额比例" localSheetId="23">'[6]C01-1'!#REF!</definedName>
    <definedName name="全额差额比例">'[3]C01-1'!#REF!</definedName>
    <definedName name="生产列1" localSheetId="22">#REF!</definedName>
    <definedName name="生产列1" localSheetId="23">#REF!</definedName>
    <definedName name="生产列1">#REF!</definedName>
    <definedName name="生产列11" localSheetId="22">#REF!</definedName>
    <definedName name="生产列11" localSheetId="23">#REF!</definedName>
    <definedName name="生产列11">#REF!</definedName>
    <definedName name="生产列15" localSheetId="22">#REF!</definedName>
    <definedName name="生产列15" localSheetId="23">#REF!</definedName>
    <definedName name="生产列15">#REF!</definedName>
    <definedName name="生产列16" localSheetId="22">#REF!</definedName>
    <definedName name="生产列16" localSheetId="23">#REF!</definedName>
    <definedName name="生产列16">#REF!</definedName>
    <definedName name="生产列17" localSheetId="22">#REF!</definedName>
    <definedName name="生产列17" localSheetId="23">#REF!</definedName>
    <definedName name="生产列17">#REF!</definedName>
    <definedName name="生产列19" localSheetId="22">#REF!</definedName>
    <definedName name="生产列19" localSheetId="23">#REF!</definedName>
    <definedName name="生产列19">#REF!</definedName>
    <definedName name="生产列2" localSheetId="22">#REF!</definedName>
    <definedName name="生产列2" localSheetId="23">#REF!</definedName>
    <definedName name="生产列2">#REF!</definedName>
    <definedName name="生产列20" localSheetId="22">#REF!</definedName>
    <definedName name="生产列20" localSheetId="23">#REF!</definedName>
    <definedName name="生产列20">#REF!</definedName>
    <definedName name="生产列3" localSheetId="22">#REF!</definedName>
    <definedName name="生产列3" localSheetId="23">#REF!</definedName>
    <definedName name="生产列3">#REF!</definedName>
    <definedName name="生产列4" localSheetId="22">#REF!</definedName>
    <definedName name="生产列4" localSheetId="23">#REF!</definedName>
    <definedName name="生产列4">#REF!</definedName>
    <definedName name="生产列5" localSheetId="22">#REF!</definedName>
    <definedName name="生产列5" localSheetId="23">#REF!</definedName>
    <definedName name="生产列5">#REF!</definedName>
    <definedName name="生产列6" localSheetId="22">#REF!</definedName>
    <definedName name="生产列6" localSheetId="23">#REF!</definedName>
    <definedName name="生产列6">#REF!</definedName>
    <definedName name="生产列7" localSheetId="22">#REF!</definedName>
    <definedName name="生产列7" localSheetId="23">#REF!</definedName>
    <definedName name="生产列7">#REF!</definedName>
    <definedName name="生产列8" localSheetId="22">#REF!</definedName>
    <definedName name="生产列8" localSheetId="23">#REF!</definedName>
    <definedName name="生产列8">#REF!</definedName>
    <definedName name="生产列9" localSheetId="22">#REF!</definedName>
    <definedName name="生产列9" localSheetId="23">#REF!</definedName>
    <definedName name="生产列9">#REF!</definedName>
    <definedName name="生产期" localSheetId="22">#REF!</definedName>
    <definedName name="生产期" localSheetId="23">#REF!</definedName>
    <definedName name="生产期">#REF!</definedName>
    <definedName name="生产期1" localSheetId="22">#REF!</definedName>
    <definedName name="生产期1" localSheetId="23">#REF!</definedName>
    <definedName name="生产期1">#REF!</definedName>
    <definedName name="生产期11" localSheetId="22">#REF!</definedName>
    <definedName name="生产期11" localSheetId="23">#REF!</definedName>
    <definedName name="生产期11">#REF!</definedName>
    <definedName name="生产期15" localSheetId="22">#REF!</definedName>
    <definedName name="生产期15" localSheetId="23">#REF!</definedName>
    <definedName name="生产期15">#REF!</definedName>
    <definedName name="生产期16" localSheetId="22">#REF!</definedName>
    <definedName name="生产期16" localSheetId="23">#REF!</definedName>
    <definedName name="生产期16">#REF!</definedName>
    <definedName name="生产期17" localSheetId="22">#REF!</definedName>
    <definedName name="生产期17" localSheetId="23">#REF!</definedName>
    <definedName name="生产期17">#REF!</definedName>
    <definedName name="生产期19" localSheetId="22">#REF!</definedName>
    <definedName name="生产期19" localSheetId="23">#REF!</definedName>
    <definedName name="生产期19">#REF!</definedName>
    <definedName name="生产期2" localSheetId="22">#REF!</definedName>
    <definedName name="生产期2" localSheetId="23">#REF!</definedName>
    <definedName name="生产期2">#REF!</definedName>
    <definedName name="生产期20" localSheetId="22">#REF!</definedName>
    <definedName name="生产期20" localSheetId="23">#REF!</definedName>
    <definedName name="生产期20">#REF!</definedName>
    <definedName name="生产期3" localSheetId="22">#REF!</definedName>
    <definedName name="生产期3" localSheetId="23">#REF!</definedName>
    <definedName name="生产期3">#REF!</definedName>
    <definedName name="生产期4" localSheetId="22">#REF!</definedName>
    <definedName name="生产期4" localSheetId="23">#REF!</definedName>
    <definedName name="生产期4">#REF!</definedName>
    <definedName name="生产期5" localSheetId="22">#REF!</definedName>
    <definedName name="生产期5" localSheetId="23">#REF!</definedName>
    <definedName name="生产期5">#REF!</definedName>
    <definedName name="生产期6" localSheetId="22">#REF!</definedName>
    <definedName name="生产期6" localSheetId="23">#REF!</definedName>
    <definedName name="生产期6">#REF!</definedName>
    <definedName name="生产期7" localSheetId="22">#REF!</definedName>
    <definedName name="生产期7" localSheetId="23">#REF!</definedName>
    <definedName name="生产期7">#REF!</definedName>
    <definedName name="生产期8" localSheetId="22">#REF!</definedName>
    <definedName name="生产期8" localSheetId="23">#REF!</definedName>
    <definedName name="生产期8">#REF!</definedName>
    <definedName name="生产期9" localSheetId="22">#REF!</definedName>
    <definedName name="生产期9" localSheetId="23">#REF!</definedName>
    <definedName name="生产期9">#REF!</definedName>
    <definedName name="体制上解" localSheetId="22">#REF!</definedName>
    <definedName name="体制上解" localSheetId="23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<sst xmlns="http://schemas.openxmlformats.org/spreadsheetml/2006/main" count="3713" uniqueCount="2247">
  <si>
    <t>附表1-1</t>
  </si>
  <si>
    <t>2018年度一般公共预算收入预算表</t>
  </si>
  <si>
    <t>单位：万元</t>
  </si>
  <si>
    <t>收 入项目</t>
  </si>
  <si>
    <t>当年预算数</t>
  </si>
  <si>
    <t>上年执行数(或上年预算数)</t>
  </si>
  <si>
    <t>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</si>
  <si>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</si>
  <si>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</si>
  <si>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</si>
  <si>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</si>
  <si>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</si>
  <si>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</si>
  <si>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</si>
  <si>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</si>
  <si>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</si>
  <si>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</si>
  <si>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</si>
  <si>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</si>
  <si>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</si>
  <si>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</si>
  <si>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</si>
  <si>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</si>
  <si>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</si>
  <si>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</si>
  <si>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</si>
  <si>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</si>
  <si>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</si>
  <si>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</si>
  <si>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</si>
  <si>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</si>
  <si>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</si>
  <si>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</si>
  <si>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</si>
  <si>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附表1-2</t>
  </si>
  <si>
    <t>2018年度一般公共预算支出预算表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</si>
  <si>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</si>
  <si>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</si>
  <si>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</si>
  <si>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</si>
  <si>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</si>
  <si>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</si>
  <si>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</si>
  <si>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</si>
  <si>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</si>
  <si>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</si>
  <si>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</si>
  <si>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</si>
  <si>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</si>
  <si>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</si>
  <si>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</si>
  <si>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</si>
  <si>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</si>
  <si>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</si>
  <si>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</si>
  <si>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</si>
  <si>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</si>
  <si>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</si>
  <si>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</si>
  <si>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</si>
  <si>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</si>
  <si>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</si>
  <si>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附表1-3</t>
  </si>
  <si>
    <t>2018年度一般公共预算本级收入预算表</t>
  </si>
  <si>
    <t>收入项目</t>
  </si>
  <si>
    <t>附表1-4</t>
  </si>
  <si>
    <t>2018年度一般公共预算本级支出预算表</t>
  </si>
  <si>
    <t>预算数为上年快报数(或上年预算数)的％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</si>
  <si>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</si>
  <si>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</si>
  <si>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</si>
  <si>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</si>
  <si>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</si>
  <si>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</si>
  <si>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</si>
  <si>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</si>
  <si>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</si>
  <si>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</si>
  <si>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</si>
  <si>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</si>
  <si>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</si>
  <si>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</si>
  <si>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</si>
  <si>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</si>
  <si>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</si>
  <si>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</si>
  <si>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</si>
  <si>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</si>
  <si>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</si>
  <si>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</si>
  <si>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</si>
  <si>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</si>
  <si>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</si>
  <si>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</si>
  <si>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</si>
  <si>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</si>
  <si>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</si>
  <si>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</si>
  <si>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</si>
  <si>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</si>
  <si>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</si>
  <si>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</si>
  <si>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</si>
  <si>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</si>
  <si>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</si>
  <si>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</si>
  <si>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海关事务</t>
  </si>
  <si>
    <t xml:space="preserve">      其他海关事务支出</t>
  </si>
  <si>
    <t xml:space="preserve">    人力资源事务</t>
  </si>
  <si>
    <t xml:space="preserve">      军队转业干部安置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</si>
  <si>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</si>
  <si>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</si>
  <si>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</si>
  <si>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</si>
  <si>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</si>
  <si>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</si>
  <si>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</si>
  <si>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</si>
  <si>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</si>
  <si>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</si>
  <si>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</si>
  <si>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</si>
  <si>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</si>
  <si>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</si>
  <si>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</si>
  <si>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</si>
  <si>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</si>
  <si>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标准化管理 </t>
  </si>
  <si>
    <t xml:space="preserve">      其他质量技术监督与检验检疫事务支出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</si>
  <si>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</si>
  <si>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</si>
  <si>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</si>
  <si>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</si>
  <si>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</si>
  <si>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</si>
  <si>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</si>
  <si>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</si>
  <si>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</si>
  <si>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民主党派及工商联事务</t>
  </si>
  <si>
    <t xml:space="preserve">      参政议政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</si>
  <si>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</si>
  <si>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</si>
  <si>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</si>
  <si>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</si>
  <si>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</si>
  <si>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</si>
  <si>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</si>
  <si>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</si>
  <si>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</si>
  <si>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</si>
  <si>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</si>
  <si>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</si>
  <si>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</si>
  <si>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</si>
  <si>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</si>
  <si>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</si>
  <si>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</si>
  <si>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</si>
  <si>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</si>
  <si>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</si>
  <si>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</si>
  <si>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</si>
  <si>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</si>
  <si>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</si>
  <si>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武装警察</t>
  </si>
  <si>
    <t xml:space="preserve">      边防</t>
  </si>
  <si>
    <t xml:space="preserve">      消防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</si>
  <si>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</si>
  <si>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</si>
  <si>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</si>
  <si>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</si>
  <si>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</si>
  <si>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</si>
  <si>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</si>
  <si>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</si>
  <si>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</si>
  <si>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</si>
  <si>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</si>
  <si>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</si>
  <si>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其他公安支出</t>
  </si>
  <si>
    <t xml:space="preserve">    国家安全</t>
  </si>
  <si>
    <t xml:space="preserve">      其他国家安全支出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</si>
  <si>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</si>
  <si>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</si>
  <si>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</si>
  <si>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</si>
  <si>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</si>
  <si>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</si>
  <si>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</si>
  <si>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</si>
  <si>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</si>
  <si>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</si>
  <si>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</si>
  <si>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</si>
  <si>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</si>
  <si>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</si>
  <si>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</si>
  <si>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</si>
  <si>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</si>
  <si>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</si>
  <si>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</si>
  <si>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</si>
  <si>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</si>
  <si>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</si>
  <si>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</si>
  <si>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</si>
  <si>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成人教育</t>
  </si>
  <si>
    <t xml:space="preserve">      其他成人教育支出</t>
  </si>
  <si>
    <t xml:space="preserve">    广播电视教育</t>
  </si>
  <si>
    <t xml:space="preserve">      广播电视学校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</si>
  <si>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</si>
  <si>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</si>
  <si>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</si>
  <si>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</si>
  <si>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</si>
  <si>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</si>
  <si>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</si>
  <si>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</si>
  <si>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</si>
  <si>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</si>
  <si>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</si>
  <si>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重点实验室及相关设施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</si>
  <si>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</si>
  <si>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</si>
  <si>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</si>
  <si>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科普活动</t>
  </si>
  <si>
    <t xml:space="preserve">    其他科学技术支出（款）</t>
  </si>
  <si>
    <t xml:space="preserve">      其他科学技术支出（项）</t>
  </si>
  <si>
    <t xml:space="preserve">  文化体育与传媒支出</t>
  </si>
  <si>
    <t xml:space="preserve">    文化</t>
  </si>
  <si>
    <t xml:space="preserve">      图书馆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</si>
  <si>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</si>
  <si>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</si>
  <si>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</si>
  <si>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</si>
  <si>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</si>
  <si>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</si>
  <si>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</si>
  <si>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</si>
  <si>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</si>
  <si>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</si>
  <si>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</si>
  <si>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</si>
  <si>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</si>
  <si>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</si>
  <si>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</si>
  <si>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</si>
  <si>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</si>
  <si>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</si>
  <si>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</si>
  <si>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</si>
  <si>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</si>
  <si>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</si>
  <si>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</si>
  <si>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</si>
  <si>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</si>
  <si>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</si>
  <si>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</si>
  <si>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</si>
  <si>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</si>
  <si>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</si>
  <si>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</si>
  <si>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</si>
  <si>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</si>
  <si>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</si>
  <si>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</si>
  <si>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</si>
  <si>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</si>
  <si>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</si>
  <si>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</si>
  <si>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</si>
  <si>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未归口管理的行政单位离退休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</si>
  <si>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</si>
  <si>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</si>
  <si>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</si>
  <si>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</si>
  <si>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</si>
  <si>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</si>
  <si>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</si>
  <si>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</si>
  <si>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</si>
  <si>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</si>
  <si>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</si>
  <si>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</si>
  <si>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社会福利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</si>
  <si>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</si>
  <si>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</si>
  <si>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</si>
  <si>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</si>
  <si>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</si>
  <si>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其他残疾人事业支出</t>
  </si>
  <si>
    <t xml:space="preserve">    自然灾害生活救助</t>
  </si>
  <si>
    <t xml:space="preserve">      地方自然灾害生活救助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</si>
  <si>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</si>
  <si>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</si>
  <si>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</si>
  <si>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</si>
  <si>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</si>
  <si>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</si>
  <si>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</si>
  <si>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</si>
  <si>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</si>
  <si>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</si>
  <si>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</si>
  <si>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</si>
  <si>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</si>
  <si>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</si>
  <si>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</si>
  <si>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</si>
  <si>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</si>
  <si>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</si>
  <si>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</si>
  <si>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</si>
  <si>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</si>
  <si>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</si>
  <si>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</si>
  <si>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</si>
  <si>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</si>
  <si>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</si>
  <si>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</si>
  <si>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</si>
  <si>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</si>
  <si>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</si>
  <si>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</si>
  <si>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</si>
  <si>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</si>
  <si>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</si>
  <si>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</si>
  <si>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</si>
  <si>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</si>
  <si>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其他人口与计划生育事务支出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</si>
  <si>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</si>
  <si>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</si>
  <si>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</si>
  <si>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</si>
  <si>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</si>
  <si>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</si>
  <si>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</si>
  <si>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</si>
  <si>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</si>
  <si>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</si>
  <si>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</si>
  <si>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</si>
  <si>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</si>
  <si>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</si>
  <si>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</si>
  <si>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</si>
  <si>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</si>
  <si>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</si>
  <si>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</si>
  <si>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</si>
  <si>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</si>
  <si>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</si>
  <si>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</si>
  <si>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</si>
  <si>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</si>
  <si>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</si>
  <si>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</si>
  <si>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</si>
  <si>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</si>
  <si>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</si>
  <si>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</si>
  <si>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</si>
  <si>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</si>
  <si>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</si>
  <si>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</si>
  <si>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</si>
  <si>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</si>
  <si>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</si>
  <si>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城乡社区支出</t>
  </si>
  <si>
    <t xml:space="preserve">    城乡社区管理事务</t>
  </si>
  <si>
    <t xml:space="preserve">      城管执法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</si>
  <si>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</si>
  <si>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</si>
  <si>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</si>
  <si>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</si>
  <si>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</si>
  <si>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</si>
  <si>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</si>
  <si>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</si>
  <si>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</si>
  <si>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</si>
  <si>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</si>
  <si>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</si>
  <si>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</si>
  <si>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</si>
  <si>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</si>
  <si>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</si>
  <si>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</si>
  <si>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</si>
  <si>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</si>
  <si>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</si>
  <si>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稳定农民收入补贴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</si>
  <si>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</si>
  <si>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</si>
  <si>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</si>
  <si>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</si>
  <si>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</si>
  <si>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</si>
  <si>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</si>
  <si>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</si>
  <si>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</si>
  <si>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</si>
  <si>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</si>
  <si>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湿地保护</t>
  </si>
  <si>
    <t xml:space="preserve">      林业执法与监督</t>
  </si>
  <si>
    <t xml:space="preserve">      林业工程与项目管理</t>
  </si>
  <si>
    <t xml:space="preserve">      信息管理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</si>
  <si>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</si>
  <si>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</si>
  <si>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</si>
  <si>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</si>
  <si>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</si>
  <si>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</si>
  <si>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</si>
  <si>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</si>
  <si>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</si>
  <si>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防汛</t>
  </si>
  <si>
    <t xml:space="preserve">      水利技术推广</t>
  </si>
  <si>
    <t xml:space="preserve">      江河湖库水系综合整治</t>
  </si>
  <si>
    <t xml:space="preserve">      水利建设移民支出</t>
  </si>
  <si>
    <t xml:space="preserve">      其他水利支出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</si>
  <si>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</si>
  <si>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</si>
  <si>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</si>
  <si>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</si>
  <si>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</si>
  <si>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</si>
  <si>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</si>
  <si>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</si>
  <si>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</si>
  <si>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其他交通运输支出（款）</t>
  </si>
  <si>
    <t xml:space="preserve">      公共交通运营补助</t>
  </si>
  <si>
    <t xml:space="preserve">      其他交通运输支出（项）</t>
  </si>
  <si>
    <t xml:space="preserve">  资源勘探信息等支出</t>
  </si>
  <si>
    <t xml:space="preserve">    资源勘探开发</t>
  </si>
  <si>
    <t xml:space="preserve">      其他资源勘探业支出</t>
  </si>
  <si>
    <t xml:space="preserve">    安全生产监管</t>
  </si>
  <si>
    <t xml:space="preserve">      安全监管监察专项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</si>
  <si>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</si>
  <si>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</si>
  <si>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</si>
  <si>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</si>
  <si>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</si>
  <si>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</si>
  <si>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</si>
  <si>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</si>
  <si>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</si>
  <si>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</si>
  <si>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</si>
  <si>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</si>
  <si>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</si>
  <si>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</si>
  <si>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</si>
  <si>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</si>
  <si>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</si>
  <si>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</si>
  <si>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</si>
  <si>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</si>
  <si>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  金融发展支出</t>
  </si>
  <si>
    <t xml:space="preserve">      其他金融发展支出</t>
  </si>
  <si>
    <t xml:space="preserve">    其他金融支出（款）</t>
  </si>
  <si>
    <t xml:space="preserve">      其他金融支出（项）</t>
  </si>
  <si>
    <t xml:space="preserve">  援助其他地区支出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</si>
  <si>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</si>
  <si>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</si>
  <si>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</si>
  <si>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</si>
  <si>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</si>
  <si>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</si>
  <si>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国土资源行业业务管理</t>
  </si>
  <si>
    <t xml:space="preserve">      国土资源调查</t>
  </si>
  <si>
    <t xml:space="preserve">      地质灾害防治</t>
  </si>
  <si>
    <t xml:space="preserve">      土地资源储备支出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</si>
  <si>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</si>
  <si>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</si>
  <si>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</si>
  <si>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海岛和海域保护</t>
  </si>
  <si>
    <t xml:space="preserve">      其他海洋管理事务支出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</si>
  <si>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</si>
  <si>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</si>
  <si>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</si>
  <si>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</si>
  <si>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</si>
  <si>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</si>
  <si>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住房改革支出</t>
  </si>
  <si>
    <t xml:space="preserve">      购房补贴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</si>
  <si>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</si>
  <si>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</si>
  <si>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</si>
  <si>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</si>
  <si>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</si>
  <si>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</si>
  <si>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粮食风险基金</t>
  </si>
  <si>
    <t xml:space="preserve">      其他粮油事务支出</t>
  </si>
  <si>
    <t xml:space="preserve">    粮油储备</t>
  </si>
  <si>
    <t xml:space="preserve">      储备粮（油）库建设</t>
  </si>
  <si>
    <t xml:space="preserve">  预备费</t>
  </si>
  <si>
    <t xml:space="preserve">  其他支出</t>
  </si>
  <si>
    <t xml:space="preserve">    年初预留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</si>
  <si>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</si>
  <si>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</si>
  <si>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</si>
  <si>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</si>
  <si>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>附表1-5</t>
  </si>
  <si>
    <t>2018年度一般公共预算本级支出经济分类情况表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</si>
  <si>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</si>
  <si>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</si>
  <si>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</si>
  <si>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</si>
  <si>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</si>
  <si>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</si>
  <si>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</si>
  <si>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</si>
  <si>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</si>
  <si>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</si>
  <si>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</si>
  <si>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</si>
  <si>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</si>
  <si>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</si>
  <si>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</si>
  <si>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</si>
  <si>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</si>
  <si>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</si>
  <si>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</si>
  <si>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2018年度一般公共预算本级基本支出经济分类情况表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</si>
  <si>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</si>
  <si>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</si>
  <si>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</si>
  <si>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</si>
  <si>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</si>
  <si>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</si>
  <si>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</si>
  <si>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</si>
  <si>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</si>
  <si>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</si>
  <si>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</si>
  <si>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</si>
  <si>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</si>
  <si>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</si>
  <si>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</si>
  <si>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</si>
  <si>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</si>
  <si>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</si>
  <si>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</si>
  <si>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</si>
  <si>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</si>
  <si>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</si>
  <si>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</si>
  <si>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</si>
  <si>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</si>
  <si>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</si>
  <si>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</si>
  <si>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七对企业补助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</si>
  <si>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</si>
  <si>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</si>
  <si>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</si>
  <si>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</si>
  <si>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</si>
  <si>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</si>
  <si>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</si>
  <si>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</si>
  <si>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</si>
  <si>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</si>
  <si>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</si>
  <si>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</si>
  <si>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</si>
  <si>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</si>
  <si>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</si>
  <si>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</si>
  <si>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</si>
  <si>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</si>
  <si>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</si>
  <si>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</si>
  <si>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</si>
  <si>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</si>
  <si>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</si>
  <si>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</si>
  <si>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</si>
  <si>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</si>
  <si>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</si>
  <si>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</si>
  <si>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</si>
  <si>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2018年度对下税收返还和转移支付预算表</t>
  </si>
  <si>
    <t> 单位：万元</t>
  </si>
  <si>
    <t>单位名称</t>
  </si>
  <si>
    <t>项目名称</t>
  </si>
  <si>
    <t>补助镇街合计</t>
  </si>
  <si>
    <t>罗星街道</t>
  </si>
  <si>
    <t>马尾镇</t>
  </si>
  <si>
    <t>亭江镇</t>
  </si>
  <si>
    <t>合计</t>
  </si>
  <si>
    <t>福州市马尾区人民代表大会常务委员会办公室</t>
  </si>
  <si>
    <t xml:space="preserve">  福州市马尾区人民代表大会常务委员会办公室本级</t>
  </si>
  <si>
    <t>★补选代表经费</t>
  </si>
  <si>
    <t>▲★代表联络处（所）建设补助经费</t>
  </si>
  <si>
    <t>代表履职经费</t>
  </si>
  <si>
    <t>中国共产党福州市马尾区委员会组织部</t>
  </si>
  <si>
    <t xml:space="preserve">  中国共产党福州市马尾区委员会组织部</t>
  </si>
  <si>
    <t>2017年度离任村主干补助经费</t>
  </si>
  <si>
    <t>★2018年度农村“两委”干部报酬补助</t>
  </si>
  <si>
    <t>★2017年度在职村主干社会保险补助经费</t>
  </si>
  <si>
    <t>福州经济技术开发区人力资源和社会保障局</t>
  </si>
  <si>
    <t xml:space="preserve">  福州经济技术开发区劳动就业管理中心</t>
  </si>
  <si>
    <t>社区劳动保障站工作经费（对镇街补助）</t>
  </si>
  <si>
    <t xml:space="preserve">  福州经济开发区人力资源和社会保障局本级</t>
  </si>
  <si>
    <t>★企业退管工作经费和活动经费</t>
  </si>
  <si>
    <t>村级劳动保障协理员补贴</t>
  </si>
  <si>
    <t>中国共产党福州市马尾区委员会政法委员会</t>
  </si>
  <si>
    <t xml:space="preserve">  中国共产党福州市马尾区委员会政法委员会本级</t>
  </si>
  <si>
    <t>★镇街网络化管理工作经费</t>
  </si>
  <si>
    <t>★琅岐镇群防群治专项补助经费</t>
  </si>
  <si>
    <t>★村综治管理员补贴省级转移动支付资金</t>
  </si>
  <si>
    <t>★村综治管理员补贴区级转移支付资金</t>
  </si>
  <si>
    <t>★镇（街）维稳专员专项经费</t>
  </si>
  <si>
    <t>中国共产主义青年团福州经济技术开发区委员会</t>
  </si>
  <si>
    <t xml:space="preserve">  中国共产主义青年团福州经济技术开发区委员会本级</t>
  </si>
  <si>
    <t>★村团支书补贴省级转移支付资金</t>
  </si>
  <si>
    <t>★区级配套村（社区）团支书补助</t>
  </si>
  <si>
    <t>福州市马尾区民政局</t>
  </si>
  <si>
    <t xml:space="preserve">  福州市马尾区社区工作办公室</t>
  </si>
  <si>
    <t>★年外口补贴</t>
  </si>
  <si>
    <t xml:space="preserve">  福州市马尾区老龄工作委员会办公室</t>
  </si>
  <si>
    <t>★乡镇养老协理员经费</t>
  </si>
  <si>
    <t xml:space="preserve">  福州市马尾区民政局（行政）</t>
  </si>
  <si>
    <t>★爱心超市款</t>
  </si>
  <si>
    <t>★村级民政协管员津贴</t>
  </si>
  <si>
    <t>★社区工作服务站人员及工作经费</t>
  </si>
  <si>
    <t>★社区居委会人员经费及办公经费</t>
  </si>
  <si>
    <t>福州市马尾区市容管理局</t>
  </si>
  <si>
    <t xml:space="preserve">  福州市马尾区市容管理局</t>
  </si>
  <si>
    <t>清违专项</t>
  </si>
  <si>
    <t>福州市马尾区文化体育局</t>
  </si>
  <si>
    <t xml:space="preserve">  福州市马尾区文化体育局（行政）</t>
  </si>
  <si>
    <t>★▲农村文化建设专项经费</t>
  </si>
  <si>
    <t>★▲镇街综合文化站免费开放经费</t>
  </si>
  <si>
    <t>★村、社区文化服务中心补助经费</t>
  </si>
  <si>
    <t>福州市马尾区公安局</t>
  </si>
  <si>
    <t xml:space="preserve">  福州市马尾区公安局本级</t>
  </si>
  <si>
    <t>★各镇街社区戒毒（康复）工作经费</t>
  </si>
  <si>
    <t>福州市马尾区农林水局</t>
  </si>
  <si>
    <t xml:space="preserve">  福州市马尾区农林水局</t>
  </si>
  <si>
    <t>★海漂垃圾整治经费</t>
  </si>
  <si>
    <t>★沈海高速绿化带亭江段租地等</t>
  </si>
  <si>
    <t>★树种调整及疫情小班伐除迹地更新造林</t>
  </si>
  <si>
    <t>★粮食等种植业“五新”、养殖新品新技术，“三新”产业等（支农）</t>
  </si>
  <si>
    <t>★水利工程维护（支农）</t>
  </si>
  <si>
    <t>★农村产权制度改革工作经费</t>
  </si>
  <si>
    <t>★“三资”、土地仲裁、农业审计、土地承包、农机管理等（支农）</t>
  </si>
  <si>
    <t>★幸福家园琅岐镇红光村区级配套经费（2015年尾款）</t>
  </si>
  <si>
    <t>★森林病虫害防治项目</t>
  </si>
  <si>
    <t>★森林防火经费（支农）</t>
  </si>
  <si>
    <t>★疫苗配套、物资购置、动物卫生监督、重大动物疫病防控等（支农）</t>
  </si>
  <si>
    <t>★村级换届审计工作经费</t>
  </si>
  <si>
    <t>★森林消防队伍建设（专业化和半专业化）</t>
  </si>
  <si>
    <t>★设施农业、休闲农业区级配套奖励项目（支农）</t>
  </si>
  <si>
    <t>中国人民解放军福建省福州市马尾区人民武装部</t>
  </si>
  <si>
    <t xml:space="preserve">  中国人民解放军福建省福州市马尾区人民武装部本级</t>
  </si>
  <si>
    <t>村（居）民兵营连部经费</t>
  </si>
  <si>
    <t>★镇街基层武装工作经费</t>
  </si>
  <si>
    <t>财政局专户</t>
  </si>
  <si>
    <t xml:space="preserve">  福州市马尾区财政局（偿债准备金专户）</t>
  </si>
  <si>
    <t>★琅岐基础设施管养转移支付</t>
  </si>
  <si>
    <t>★琅岐全岛开发2018年建设项目转移支付</t>
  </si>
  <si>
    <t>马尾区财政局</t>
  </si>
  <si>
    <t xml:space="preserve">  马尾区财政局预算科待安排指标</t>
  </si>
  <si>
    <t>★农村税费改革转移支付支出</t>
  </si>
  <si>
    <t>★调整工资转移支付资金</t>
  </si>
  <si>
    <t>附表1-8</t>
  </si>
  <si>
    <t>2018年度本级一般公共预算“三公”经费支出预算表</t>
  </si>
  <si>
    <t>项目</t>
  </si>
  <si>
    <t>上年预算数</t>
  </si>
  <si>
    <t>预算数为上年预算数的％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</si>
  <si>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</si>
  <si>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</si>
  <si>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</si>
  <si>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</si>
  <si>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</si>
  <si>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</si>
  <si>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</si>
  <si>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2018年使用一般公共预算拨款安排的“三公”经费预算数为1969万元，比上年预算数增加266万元。其中，因公出国（境）经费113万元，与上年预算数相比增长16.49%；公务接待费315万元，与上年预算数相比下降13.7%；公务用车购置经费700万元，与上年预算数相比增长82.77%；公务用车运行经费841万元，与上年预算数相比下降1.98%。</t>
  </si>
  <si>
    <t>附表1-9</t>
  </si>
  <si>
    <t>2018年度政府性基金收入预算表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</si>
  <si>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</si>
  <si>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</si>
  <si>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</si>
  <si>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</si>
  <si>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</si>
  <si>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</si>
  <si>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</si>
  <si>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</si>
  <si>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</si>
  <si>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</si>
  <si>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</si>
  <si>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</si>
  <si>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</si>
  <si>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</si>
  <si>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</si>
  <si>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</si>
  <si>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</si>
  <si>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</si>
  <si>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</si>
  <si>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</si>
  <si>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</si>
  <si>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</si>
  <si>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</si>
  <si>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附表1-10</t>
  </si>
  <si>
    <t>2018年度政府性基金支出预算表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</si>
  <si>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</si>
  <si>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</si>
  <si>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</si>
  <si>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</si>
  <si>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</si>
  <si>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</si>
  <si>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</si>
  <si>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</si>
  <si>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</si>
  <si>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</si>
  <si>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</si>
  <si>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</si>
  <si>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</si>
  <si>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转移性支出</t>
  </si>
  <si>
    <t>补助下级支出</t>
  </si>
  <si>
    <t>上解上级支出</t>
  </si>
  <si>
    <t xml:space="preserve">债务转贷支出 </t>
  </si>
  <si>
    <t>年终结余</t>
  </si>
  <si>
    <t>附表1-11</t>
  </si>
  <si>
    <t>2018年度政府性基金本级收入预算表</t>
  </si>
  <si>
    <t>附表1-12</t>
  </si>
  <si>
    <t>2018年度政府性基金本级支出预算表</t>
  </si>
  <si>
    <t>一、社会保障和就业支出</t>
  </si>
  <si>
    <t xml:space="preserve">    大中型水库移民后期扶持基金支出</t>
  </si>
  <si>
    <t xml:space="preserve">    小型水库移民扶助基金及对应专项债务收入安排的支出</t>
  </si>
  <si>
    <t>二、城乡社区支出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</si>
  <si>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</si>
  <si>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</si>
  <si>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</si>
  <si>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</si>
  <si>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城市基础设施配套费及对应专项债务收入安排的支出</t>
  </si>
  <si>
    <t xml:space="preserve">    污水处理费及对应专项债务收入安排的支出</t>
  </si>
  <si>
    <t>三、农林水支出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</si>
  <si>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</si>
  <si>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</si>
  <si>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</si>
  <si>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</si>
  <si>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</si>
  <si>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</si>
  <si>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</si>
  <si>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五、债务付息支出</t>
  </si>
  <si>
    <t xml:space="preserve">    地方政府专项债务付息支出</t>
  </si>
  <si>
    <t>六、债务发行费用支出</t>
  </si>
  <si>
    <t xml:space="preserve">    地方政府专项债务发行费用支出</t>
  </si>
  <si>
    <t>附表1-13</t>
  </si>
  <si>
    <t>2018年度政府性基金转移支付预算表</t>
  </si>
  <si>
    <t>小计</t>
  </si>
  <si>
    <t>琅岐</t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</si>
  <si>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</si>
  <si>
    <t>附表1-14</t>
  </si>
  <si>
    <t>2018年度国有资本经营收入预算表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</si>
  <si>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</si>
  <si>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</si>
  <si>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</si>
  <si>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</si>
  <si>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</si>
  <si>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</si>
  <si>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</si>
  <si>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</si>
  <si>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收入总计</t>
  </si>
  <si>
    <t>附表1-15</t>
  </si>
  <si>
    <t>2018年度国有资本经营支出预算表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</si>
  <si>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</si>
  <si>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</si>
  <si>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</si>
  <si>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</si>
  <si>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</si>
  <si>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</si>
  <si>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</si>
  <si>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支出总计</t>
  </si>
  <si>
    <t>附表1-16</t>
  </si>
  <si>
    <t>2018年度本级国有资本经营收入预算表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</si>
  <si>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</si>
  <si>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</si>
  <si>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</si>
  <si>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教育文化广播企业利润收入</t>
  </si>
  <si>
    <t xml:space="preserve">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</si>
  <si>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</si>
  <si>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</si>
  <si>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</si>
  <si>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</si>
  <si>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附表1-17</t>
  </si>
  <si>
    <t>2018年度本级国有资本经营支出预算表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</si>
  <si>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</si>
  <si>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</si>
  <si>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</si>
  <si>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</si>
  <si>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</si>
  <si>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</si>
  <si>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</si>
  <si>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</si>
  <si>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</si>
  <si>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</si>
  <si>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</si>
  <si>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</si>
  <si>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</si>
  <si>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</si>
  <si>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</si>
  <si>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</si>
  <si>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</si>
  <si>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</si>
  <si>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</si>
  <si>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</si>
  <si>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</si>
  <si>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</si>
  <si>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</si>
  <si>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附表1-18</t>
  </si>
  <si>
    <t>2018年度社会保险基金预算收入表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</si>
  <si>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</si>
  <si>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</si>
  <si>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</si>
  <si>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</si>
  <si>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</si>
  <si>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</si>
  <si>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</si>
  <si>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</si>
  <si>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</si>
  <si>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</si>
  <si>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</si>
  <si>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</si>
  <si>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附表1-19</t>
  </si>
  <si>
    <t>2018年度社会保险基金预算支出表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</si>
  <si>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</si>
  <si>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</si>
  <si>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</si>
  <si>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</si>
  <si>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</si>
  <si>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</si>
  <si>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</si>
  <si>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</si>
  <si>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</si>
  <si>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</si>
  <si>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</si>
  <si>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附表1-20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</si>
  <si>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</si>
  <si>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</si>
  <si>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</si>
  <si>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</si>
  <si>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</si>
  <si>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</si>
  <si>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</si>
  <si>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</si>
  <si>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</si>
  <si>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>附表1-21</t>
  </si>
  <si>
    <t>2018年度本级社会保险基金预算支出表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</si>
  <si>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</si>
  <si>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</si>
  <si>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</si>
  <si>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</si>
  <si>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</si>
  <si>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</si>
  <si>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</si>
  <si>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</si>
  <si>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</si>
  <si>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</si>
  <si>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</si>
  <si>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</si>
  <si>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</si>
  <si>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</si>
  <si>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</si>
  <si>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</si>
  <si>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</si>
  <si>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</si>
  <si>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</si>
  <si>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</si>
  <si>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</si>
  <si>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</si>
  <si>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</si>
  <si>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</si>
  <si>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</si>
  <si>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</si>
  <si>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</si>
  <si>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</si>
  <si>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</si>
  <si>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</si>
  <si>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</si>
  <si>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</si>
  <si>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</si>
  <si>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r>
      <rPr>
        <sz val="12"/>
        <rFont val="宋体"/>
        <family val="0"/>
      </rPr>
      <t>附表1</t>
    </r>
    <r>
      <rPr>
        <sz val="12"/>
        <rFont val="宋体"/>
        <family val="0"/>
      </rPr>
      <t>-22</t>
    </r>
  </si>
  <si>
    <t>2018年度本级财政专项资金管理清单目录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</si>
  <si>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</si>
  <si>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</si>
  <si>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</si>
  <si>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</si>
  <si>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</si>
  <si>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</si>
  <si>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 xml:space="preserve">    办公室修缮及设备采购等费用</t>
  </si>
  <si>
    <t xml:space="preserve">    人大常委会工作经费</t>
  </si>
  <si>
    <t xml:space="preserve">    ★十届二次人代会会议经费</t>
  </si>
  <si>
    <t xml:space="preserve">    人大代表培训及代表报刊增订等费用</t>
  </si>
  <si>
    <t xml:space="preserve">    代表履职经费</t>
  </si>
  <si>
    <t xml:space="preserve">    ★补选代表经费</t>
  </si>
  <si>
    <t xml:space="preserve">    ▲★代表联络处（所）建设补助经费</t>
  </si>
  <si>
    <t xml:space="preserve">    办公室设备维护和房屋修缮</t>
  </si>
  <si>
    <t>中国人民政治协商会议马尾区委员会办公室本级</t>
  </si>
  <si>
    <t xml:space="preserve">    政协主席、副主席等工作经费</t>
  </si>
  <si>
    <t xml:space="preserve">    区政协九届二次大会经费</t>
  </si>
  <si>
    <t xml:space="preserve">    订政协报及网络维护等经费</t>
  </si>
  <si>
    <t xml:space="preserve">    政协会议</t>
  </si>
  <si>
    <t xml:space="preserve">    委员视察及培训</t>
  </si>
  <si>
    <t xml:space="preserve">    文史资料费</t>
  </si>
  <si>
    <t xml:space="preserve">    马江画院</t>
  </si>
  <si>
    <t xml:space="preserve">    2018年设备购置维护专项经费</t>
  </si>
  <si>
    <t>福州经济技术开发区管理委员会办公室本级</t>
  </si>
  <si>
    <t xml:space="preserve">    2018年文印、会议、宣传等专项经费</t>
  </si>
  <si>
    <t xml:space="preserve">    2018年重大课题及调研经费</t>
  </si>
  <si>
    <t xml:space="preserve">    2018年区委常委、副区长工作经费</t>
  </si>
  <si>
    <t xml:space="preserve">    2018年法律顾问及诉讼代理费</t>
  </si>
  <si>
    <t xml:space="preserve">    2018年双拥办业务经费</t>
  </si>
  <si>
    <t xml:space="preserve">    ★预留2018年“八一”慰问驻区部队经费</t>
  </si>
  <si>
    <t xml:space="preserve">    ★预留2018年出国经费</t>
  </si>
  <si>
    <t xml:space="preserve">    网站和OA系统维护费</t>
  </si>
  <si>
    <t>福州市马尾区“数字马尾”建设领导小组办公室</t>
  </si>
  <si>
    <t xml:space="preserve">    数字规运费经费</t>
  </si>
  <si>
    <t xml:space="preserve">    数字规划馆保安及保洁员工资费用</t>
  </si>
  <si>
    <t xml:space="preserve">    区政务网横向接入光纤年使用费</t>
  </si>
  <si>
    <t xml:space="preserve">    区数字化城市综合管理服务指挥中心运行经费</t>
  </si>
  <si>
    <t xml:space="preserve">    区数字化城市综合管理服务指挥中心服务外包费用</t>
  </si>
  <si>
    <t xml:space="preserve">    管委会大楼互联网接入年使用费</t>
  </si>
  <si>
    <t xml:space="preserve">    信息管理业务经费</t>
  </si>
  <si>
    <t xml:space="preserve">    日常维护业务经费</t>
  </si>
  <si>
    <t xml:space="preserve">    政务公开经费</t>
  </si>
  <si>
    <t xml:space="preserve">    ▲福州视频汇报系统费用</t>
  </si>
  <si>
    <t xml:space="preserve">    智慧马尾各项工作经费</t>
  </si>
  <si>
    <t>福州市马尾区智慧马尾管理服务中心</t>
  </si>
  <si>
    <t xml:space="preserve">    ★兜底处置经费</t>
  </si>
  <si>
    <t xml:space="preserve">    专用网络及维护费</t>
  </si>
  <si>
    <t xml:space="preserve">    ★数字城管坐席员工资</t>
  </si>
  <si>
    <t xml:space="preserve">    组织培训费</t>
  </si>
  <si>
    <t xml:space="preserve">    ★水产所装修等经费</t>
  </si>
  <si>
    <t>福州经济技术开发区市场监督管理局</t>
  </si>
  <si>
    <t xml:space="preserve">    ★弥补公用经费</t>
  </si>
  <si>
    <t xml:space="preserve">    ★市场局大楼及各所运营经费</t>
  </si>
  <si>
    <t xml:space="preserve">    志书编纂经费</t>
  </si>
  <si>
    <t>福州市马尾区地方志编纂委员会</t>
  </si>
  <si>
    <t xml:space="preserve">    综合年鉴编纂经费</t>
  </si>
  <si>
    <t xml:space="preserve">    日常工作经费</t>
  </si>
  <si>
    <t>中国(福建)自由贸易试验区福州片区管理委员会经济技术开发区办事</t>
  </si>
  <si>
    <t xml:space="preserve">    民企招商“五个一批”工作经费</t>
  </si>
  <si>
    <t>福州经济技术开发区经济和信息化局</t>
  </si>
  <si>
    <t xml:space="preserve">    电力设施维护、新材办行政执法和培训经费</t>
  </si>
  <si>
    <t xml:space="preserve">    惠企政策编印和宣传经费</t>
  </si>
  <si>
    <t xml:space="preserve">    智能制造示范基地工作经费</t>
  </si>
  <si>
    <t xml:space="preserve">    ★工业运行调度经费</t>
  </si>
  <si>
    <t xml:space="preserve">    新兴产业、重点技改项目评审和验收</t>
  </si>
  <si>
    <t xml:space="preserve">    招商经费（含9.8洽谈、协会会费）</t>
  </si>
  <si>
    <t>福州经济技术开发区商务局</t>
  </si>
  <si>
    <t xml:space="preserve">    商务综合行政执法大队工作经费</t>
  </si>
  <si>
    <t xml:space="preserve">    12312服务平台经费</t>
  </si>
  <si>
    <t xml:space="preserve">    文明城市创建经费</t>
  </si>
  <si>
    <t xml:space="preserve">    市场整规办公经费</t>
  </si>
  <si>
    <t xml:space="preserve">    支前演练</t>
  </si>
  <si>
    <t xml:space="preserve">    ▲口岸办协管员经费</t>
  </si>
  <si>
    <t xml:space="preserve">    ▲安全生产工作经费</t>
  </si>
  <si>
    <t xml:space="preserve">    业务经费</t>
  </si>
  <si>
    <t>福州出口加工区管理局</t>
  </si>
  <si>
    <t xml:space="preserve">    招商及工业运行协调专项经费</t>
  </si>
  <si>
    <t xml:space="preserve">    保安人员专项费用</t>
  </si>
  <si>
    <t xml:space="preserve">    海关午餐补贴及驻勤补贴</t>
  </si>
  <si>
    <t xml:space="preserve">    ★福州出口加工区二期视频监控系统</t>
  </si>
  <si>
    <t xml:space="preserve">    ★福州出口加工区周界防盗报警系统</t>
  </si>
  <si>
    <t xml:space="preserve">    ★跨境电商保税仓库建设项目（政府购买服务)</t>
  </si>
  <si>
    <t xml:space="preserve">    ▲★出口加工区基础配套设备及景观提升工程</t>
  </si>
  <si>
    <t xml:space="preserve">    ▲安全生产、食品安全工作经费</t>
  </si>
  <si>
    <t xml:space="preserve">    ★国检开办经费（含驻勤经费）</t>
  </si>
  <si>
    <t xml:space="preserve">    ▲物联网办专项工作经费</t>
  </si>
  <si>
    <t>福州高新技术产业开发区马尾园管理委员会</t>
  </si>
  <si>
    <t xml:space="preserve">    水电费</t>
  </si>
  <si>
    <t>福州经济技术开发区机关事务管理中心</t>
  </si>
  <si>
    <t xml:space="preserve">    ★保安费用</t>
  </si>
  <si>
    <t xml:space="preserve">    ★办公场所零星修缮费</t>
  </si>
  <si>
    <t xml:space="preserve">    ★事业人员乘车费</t>
  </si>
  <si>
    <t xml:space="preserve">    公共设施维护费</t>
  </si>
  <si>
    <t xml:space="preserve">    卫生保洁费</t>
  </si>
  <si>
    <t xml:space="preserve">    邮电费</t>
  </si>
  <si>
    <t xml:space="preserve">    值班宿舍物业管理费</t>
  </si>
  <si>
    <t xml:space="preserve">    食堂费用</t>
  </si>
  <si>
    <t xml:space="preserve">    ★2018年9.8投洽会赴厦专项经费</t>
  </si>
  <si>
    <t xml:space="preserve">    ▲★旧国地税楼电梯更新费</t>
  </si>
  <si>
    <t xml:space="preserve">    ▲★区广电局办公室搬迁装修经费</t>
  </si>
  <si>
    <t xml:space="preserve">    信访业务工作经费</t>
  </si>
  <si>
    <t>福州市马尾区人民政府信访局</t>
  </si>
  <si>
    <t xml:space="preserve">    信访宣传经费</t>
  </si>
  <si>
    <t xml:space="preserve">    信访救助专项经费</t>
  </si>
  <si>
    <t xml:space="preserve">    ★自贸大厅及行政服务中心工作经费</t>
  </si>
  <si>
    <t>福州市马尾区行政服务中心管理委员会</t>
  </si>
  <si>
    <t xml:space="preserve">    自贸区及行政服务中心大楼运营经费</t>
  </si>
  <si>
    <t xml:space="preserve">    ★行政服务中心窗口工作人员绩效考核费</t>
  </si>
  <si>
    <t xml:space="preserve">    网上审批专项经费</t>
  </si>
  <si>
    <t xml:space="preserve">    行政审批专项经费</t>
  </si>
  <si>
    <t xml:space="preserve">    ★自贸区及行政服务中心窗口工作人员服装费</t>
  </si>
  <si>
    <t xml:space="preserve">    ★区数字化城市综合管理服务指挥中心维保费</t>
  </si>
  <si>
    <t xml:space="preserve">    ▲全区电子政务中心机房维护费</t>
  </si>
  <si>
    <t xml:space="preserve">    管委会大楼无线接入年使用费</t>
  </si>
  <si>
    <t xml:space="preserve">    全区电子政务中心机房建设费</t>
  </si>
  <si>
    <t xml:space="preserve">    全区电子政务中心机房运维服务外包费用</t>
  </si>
  <si>
    <t xml:space="preserve">    ▲★区数字化城市综合管理服务指挥中心升级改造费用</t>
  </si>
  <si>
    <t xml:space="preserve">    ▲★政务数据归集及政务信息资源共享技术平台</t>
  </si>
  <si>
    <t xml:space="preserve">    ▲★福州市“智网”马尾区横向接入网建设项目</t>
  </si>
  <si>
    <t xml:space="preserve">    ★经济职称评审经费</t>
  </si>
  <si>
    <t xml:space="preserve">    园区招商及工业运行协调专项经费</t>
  </si>
  <si>
    <t>福州经济技术开发区马江园区管理委员会</t>
  </si>
  <si>
    <t xml:space="preserve">    园区招商经费及工业运行协调专项经费</t>
  </si>
  <si>
    <t>福州经济技术开发区长安投资区管理委员会</t>
  </si>
  <si>
    <t xml:space="preserve">    党工委办公经费</t>
  </si>
  <si>
    <t xml:space="preserve">    ★长安公司亚联办公室装修经费</t>
  </si>
  <si>
    <t xml:space="preserve">    ★维修专项经费</t>
  </si>
  <si>
    <t>福州经济技术开发区机关后勤服务中心</t>
  </si>
  <si>
    <t xml:space="preserve">    ★琅岐民兵训练基地配套设施建设经费</t>
  </si>
  <si>
    <t xml:space="preserve">    发展改革事务工作经费（含总部办、上市办、重点办工作经费）</t>
  </si>
  <si>
    <t>福州经济技术开发区发展和改革局</t>
  </si>
  <si>
    <t xml:space="preserve">    省级2018年价格监测专项经费（民生价格信息发布工作补助经费）</t>
  </si>
  <si>
    <t xml:space="preserve">    12358平台（物价）</t>
  </si>
  <si>
    <t xml:space="preserve">    地铁2号延伸马尾前期工作</t>
  </si>
  <si>
    <t xml:space="preserve">    ★重点项目奖金</t>
  </si>
  <si>
    <t xml:space="preserve">    上市办培训经费</t>
  </si>
  <si>
    <t>福州市马尾区企业上市工作办公室</t>
  </si>
  <si>
    <t xml:space="preserve">    ★上市办扶持奖励</t>
  </si>
  <si>
    <t xml:space="preserve">    首席统计员补贴</t>
  </si>
  <si>
    <t>福州市马尾区统计局</t>
  </si>
  <si>
    <t xml:space="preserve">    兼职统计人员补贴经费</t>
  </si>
  <si>
    <t xml:space="preserve">    城乡住户调查补贴、慰问及会议专项</t>
  </si>
  <si>
    <t xml:space="preserve">    1%人口抽样调查、劳动力调查及其他各项调查专项</t>
  </si>
  <si>
    <t xml:space="preserve">    设备购置、修缮专项经费</t>
  </si>
  <si>
    <t>福州市马尾区财政局</t>
  </si>
  <si>
    <t xml:space="preserve">    ▲评审中心运营经费</t>
  </si>
  <si>
    <t>福州经济技术开发区财政投资评审中心</t>
  </si>
  <si>
    <t xml:space="preserve">    国库业务协调经费</t>
  </si>
  <si>
    <t>福州经济技术开发区国库集中支付中心</t>
  </si>
  <si>
    <t xml:space="preserve">    国库支付软件升级及维护费</t>
  </si>
  <si>
    <t xml:space="preserve">    国库支付专用网络通讯等专项经费</t>
  </si>
  <si>
    <t xml:space="preserve">    培训会议等专项经费</t>
  </si>
  <si>
    <t xml:space="preserve">    国库专用凭证等资料印刷费</t>
  </si>
  <si>
    <t xml:space="preserve">    国库集中支付电子化改革经费</t>
  </si>
  <si>
    <t xml:space="preserve">    预算单位推行公务卡管理软件经费</t>
  </si>
  <si>
    <t xml:space="preserve">    财政资金动态监测系统等专项经费</t>
  </si>
  <si>
    <t xml:space="preserve">    办公室搬迁费等</t>
  </si>
  <si>
    <t xml:space="preserve">    财政业务工作经费</t>
  </si>
  <si>
    <t xml:space="preserve">    财政信息系统实施、运行、维护等专项经费</t>
  </si>
  <si>
    <t xml:space="preserve">    委托审核费</t>
  </si>
  <si>
    <t xml:space="preserve">    评审工作经费</t>
  </si>
  <si>
    <t xml:space="preserve">    委托审计</t>
  </si>
  <si>
    <t>福州市马尾区审计局</t>
  </si>
  <si>
    <t xml:space="preserve">    全国资源资产、涉农资金、政府投资专项审计</t>
  </si>
  <si>
    <t xml:space="preserve">    审计外勤经费</t>
  </si>
  <si>
    <t xml:space="preserve">    政府投资审计中心工作经费</t>
  </si>
  <si>
    <t>福州市马尾区政府投资审计中心</t>
  </si>
  <si>
    <t xml:space="preserve">    镇街审计办工作经费</t>
  </si>
  <si>
    <t xml:space="preserve">    审计专项业务经费</t>
  </si>
  <si>
    <t xml:space="preserve">    金审三期建设</t>
  </si>
  <si>
    <t xml:space="preserve">    网络维护费</t>
  </si>
  <si>
    <t xml:space="preserve">    ★人才招聘、公开招聘事业单位人员工作经费</t>
  </si>
  <si>
    <t xml:space="preserve">    ★机关保业务工作经费</t>
  </si>
  <si>
    <t xml:space="preserve">    档案管理专项经费</t>
  </si>
  <si>
    <t xml:space="preserve">    大楼物业卫生水电费</t>
  </si>
  <si>
    <t xml:space="preserve">    ★五城区专职劳动保障协理员公益性岗位保险费等</t>
  </si>
  <si>
    <t xml:space="preserve">    人才储备管理经费</t>
  </si>
  <si>
    <t>福州经济技术开发区人事人才公共服务中心</t>
  </si>
  <si>
    <t xml:space="preserve">    区流动人员人事档案公共服务体系建设经费</t>
  </si>
  <si>
    <t xml:space="preserve">    核编管理工作经费</t>
  </si>
  <si>
    <t>中共福州经济技术开发区委机构编制委员会办公室</t>
  </si>
  <si>
    <t xml:space="preserve">    政务网业务经费</t>
  </si>
  <si>
    <t xml:space="preserve">    事业单位登记业务经费</t>
  </si>
  <si>
    <t xml:space="preserve">    中文域名注册维护工作经费</t>
  </si>
  <si>
    <t xml:space="preserve">    ★自主择业军转干部退役金及企业军转干部困难补助</t>
  </si>
  <si>
    <t xml:space="preserve">    ★高层次优秀人才补贴奖励</t>
  </si>
  <si>
    <t xml:space="preserve">    ★公务员辞退费</t>
  </si>
  <si>
    <t xml:space="preserve">    储备人才生活补助经费</t>
  </si>
  <si>
    <t xml:space="preserve">    ▲★监察委专项经费</t>
  </si>
  <si>
    <t>中国共产党福州市马尾区纪律检查委员会</t>
  </si>
  <si>
    <t xml:space="preserve">    党风廉政宣教专项</t>
  </si>
  <si>
    <t xml:space="preserve">    办案经费</t>
  </si>
  <si>
    <t xml:space="preserve">    清风基地专项经费</t>
  </si>
  <si>
    <t xml:space="preserve">    ▲巡察专项</t>
  </si>
  <si>
    <t>中共福州经济技术开发区委巡察工作领导小组办公室</t>
  </si>
  <si>
    <t xml:space="preserve">    2018年察访核验专项经费</t>
  </si>
  <si>
    <t xml:space="preserve">    ★总部经济奖励</t>
  </si>
  <si>
    <t xml:space="preserve">    区企联会工作经费</t>
  </si>
  <si>
    <t xml:space="preserve">    ★沿山市场日常维护及承包金</t>
  </si>
  <si>
    <t>福州市马尾区城镇集体工业联合社</t>
  </si>
  <si>
    <t xml:space="preserve">    保护知识产权举报投诉经费</t>
  </si>
  <si>
    <t xml:space="preserve">    知识产权专项经费</t>
  </si>
  <si>
    <t>福州经济技术开发区科学技术局</t>
  </si>
  <si>
    <t xml:space="preserve">    ★工商行政管理专项经费</t>
  </si>
  <si>
    <t xml:space="preserve">    ★执法办案经费</t>
  </si>
  <si>
    <t xml:space="preserve">    ★“12315”消费维权经费</t>
  </si>
  <si>
    <t xml:space="preserve">    ★信息化建设经费</t>
  </si>
  <si>
    <t xml:space="preserve">    ★质量技术监督行政执法及业务管理专项经费</t>
  </si>
  <si>
    <t xml:space="preserve">    ★标准化管理奖励金</t>
  </si>
  <si>
    <t xml:space="preserve">    ★品牌示范专项经费</t>
  </si>
  <si>
    <t xml:space="preserve">    民宗工作经费</t>
  </si>
  <si>
    <t>福州市马尾区民族与宗教事务局本级</t>
  </si>
  <si>
    <t xml:space="preserve">    福安市坂中乡挂钩帮扶补助款</t>
  </si>
  <si>
    <t xml:space="preserve">    水电专项</t>
  </si>
  <si>
    <t>福州市马尾区台湾渔民事务工作站</t>
  </si>
  <si>
    <t xml:space="preserve">    办公楼及码头修缮费专项</t>
  </si>
  <si>
    <t xml:space="preserve">    办公楼租金专项</t>
  </si>
  <si>
    <t xml:space="preserve">    对台小额贸易工作经费</t>
  </si>
  <si>
    <t xml:space="preserve">    港澳工作经费</t>
  </si>
  <si>
    <t>中国共产党福州市马尾区委员会统一战线工作部</t>
  </si>
  <si>
    <t xml:space="preserve">    ★“两马”闹元宵专项经费</t>
  </si>
  <si>
    <t>中共福州经济技术开发区委员会宣传部</t>
  </si>
  <si>
    <t xml:space="preserve">    日常办公及水电物业费</t>
  </si>
  <si>
    <t>福州市马尾区人民政府台湾事务办公室</t>
  </si>
  <si>
    <t xml:space="preserve">    两马交流业务经费</t>
  </si>
  <si>
    <t xml:space="preserve">    ★海峡青年节活动经费</t>
  </si>
  <si>
    <t xml:space="preserve">    ★2018年度闽台民间交流专项资金</t>
  </si>
  <si>
    <t xml:space="preserve">    ★对台直航及港使费补助</t>
  </si>
  <si>
    <t>福州市马尾区交通运输局</t>
  </si>
  <si>
    <t xml:space="preserve">    马尾区客运站包干作业费</t>
  </si>
  <si>
    <t xml:space="preserve">    马尾客运站公共设施维保经费</t>
  </si>
  <si>
    <t xml:space="preserve">    两马童声合唱团集训、展演</t>
  </si>
  <si>
    <t xml:space="preserve">    两马体育联谊赛</t>
  </si>
  <si>
    <t xml:space="preserve">    侨务工作经费</t>
  </si>
  <si>
    <t xml:space="preserve">    ★基层侨联专职人员经费补贴</t>
  </si>
  <si>
    <t xml:space="preserve">    ▲★基层侨联工作经费</t>
  </si>
  <si>
    <t xml:space="preserve">    机关（镇街）、企业、农村档案工作</t>
  </si>
  <si>
    <t>福州经济技术开发区档案局</t>
  </si>
  <si>
    <t xml:space="preserve">    档案保护经费</t>
  </si>
  <si>
    <t xml:space="preserve">    档案信息化及网络维护</t>
  </si>
  <si>
    <t xml:space="preserve">    政府公开信息查阅场所</t>
  </si>
  <si>
    <t xml:space="preserve">    现行文件利用中心业务经费</t>
  </si>
  <si>
    <t xml:space="preserve">    ▲档案馆大楼运营经费</t>
  </si>
  <si>
    <t xml:space="preserve">    征集资料及编研</t>
  </si>
  <si>
    <t xml:space="preserve">    ★数字档案馆建设(一期)</t>
  </si>
  <si>
    <t xml:space="preserve">    取消行政收费日常工作经费补助</t>
  </si>
  <si>
    <t xml:space="preserve">    工商联工作经费（含回归工程）</t>
  </si>
  <si>
    <t>福州经济技术开发区工商业联合会</t>
  </si>
  <si>
    <t xml:space="preserve">    民主党派参政议政及党派工作经费</t>
  </si>
  <si>
    <t xml:space="preserve">    社会科学普及业务经费</t>
  </si>
  <si>
    <t>福州经济技术开发区社会科学界联合会</t>
  </si>
  <si>
    <t xml:space="preserve">    《马江视野》编撰、社科普及读物编印经费</t>
  </si>
  <si>
    <t xml:space="preserve">    社会科学规划及课题研究经费</t>
  </si>
  <si>
    <t xml:space="preserve">    学会指导、培训业务经费</t>
  </si>
  <si>
    <t xml:space="preserve">    社会科学志愿服务经费</t>
  </si>
  <si>
    <t xml:space="preserve">    镇街团委工作经费</t>
  </si>
  <si>
    <t xml:space="preserve">    预防青少年违法犯罪专项经费</t>
  </si>
  <si>
    <t xml:space="preserve">    基层共青团和少先队工作经费</t>
  </si>
  <si>
    <t xml:space="preserve">    健全和完善青少年活动场所项目经费</t>
  </si>
  <si>
    <t xml:space="preserve">    志愿者服务驿站工作经费</t>
  </si>
  <si>
    <t xml:space="preserve">    五四系列活动专项经费</t>
  </si>
  <si>
    <t xml:space="preserve">    ★社区青少年事务社工专项经费</t>
  </si>
  <si>
    <t xml:space="preserve">    ★共青团马尾区第十次代表大会会议经费</t>
  </si>
  <si>
    <t xml:space="preserve">    法律宣传教育、权益保障等工作经费</t>
  </si>
  <si>
    <t>福州经济技术开发区妇女联合会</t>
  </si>
  <si>
    <t xml:space="preserve">    三八妇女节活动经费</t>
  </si>
  <si>
    <t xml:space="preserve">    组织建设\基层妇干培训</t>
  </si>
  <si>
    <t xml:space="preserve">    ★村（社区）妇联主席补助经费</t>
  </si>
  <si>
    <t xml:space="preserve">    村妇联主席补贴省级转移支付资金</t>
  </si>
  <si>
    <t xml:space="preserve">    平安家庭创建专项经费</t>
  </si>
  <si>
    <t xml:space="preserve">    少年儿童六一活动经费</t>
  </si>
  <si>
    <t xml:space="preserve">    家教\儿少等宣传教育活动经费</t>
  </si>
  <si>
    <t xml:space="preserve">    双学双比\巾帼建功\五好文明家庭等主体工作经费</t>
  </si>
  <si>
    <t xml:space="preserve">    ▲★妇女儿童中心培训、宣传、服务、联谊活动及微信公众号费</t>
  </si>
  <si>
    <t xml:space="preserve">    ▲★妇女儿童活动中心及妇儿工委办社工经费</t>
  </si>
  <si>
    <t xml:space="preserve">    妇儿工委办公室联络、协调经费</t>
  </si>
  <si>
    <t>福州经济技术开发区妇女儿童工作委员会办公室</t>
  </si>
  <si>
    <t xml:space="preserve">    两纲宣传/教育/培训/编制/监测/统计</t>
  </si>
  <si>
    <t xml:space="preserve">    “困难职工帮扶中心”专项配套资金</t>
  </si>
  <si>
    <t>福州经济技术开发区总工会</t>
  </si>
  <si>
    <t xml:space="preserve">    劳动调解室工作经费</t>
  </si>
  <si>
    <t xml:space="preserve">    医疗互助工程专项经费</t>
  </si>
  <si>
    <t xml:space="preserve">    送温暖专项经费</t>
  </si>
  <si>
    <t xml:space="preserve">    春风办业务专项经费</t>
  </si>
  <si>
    <t xml:space="preserve">    劳模专项经费</t>
  </si>
  <si>
    <t xml:space="preserve">    村（居）工会主席职务补贴</t>
  </si>
  <si>
    <t xml:space="preserve">    工会大楼运营经费</t>
  </si>
  <si>
    <t xml:space="preserve">    职工文体活动场所经费</t>
  </si>
  <si>
    <t xml:space="preserve">    管理业务经费</t>
  </si>
  <si>
    <t>中国国际贸易促进委员会福州经济技术开发区（马尾区）委员会</t>
  </si>
  <si>
    <t xml:space="preserve">    2018年贫困侨财政求助专项资金</t>
  </si>
  <si>
    <t xml:space="preserve">    重大课题及调研专项</t>
  </si>
  <si>
    <t>中共福州经济技术开发区委员会办公室</t>
  </si>
  <si>
    <t xml:space="preserve">    党史专项</t>
  </si>
  <si>
    <t xml:space="preserve">    会议、文印、宣传等业务经费</t>
  </si>
  <si>
    <t xml:space="preserve">    区委密码专项经费</t>
  </si>
  <si>
    <t xml:space="preserve">    ★区委常委工作经费</t>
  </si>
  <si>
    <t xml:space="preserve">    闽都通讯办刊经费</t>
  </si>
  <si>
    <t xml:space="preserve">    区委总值班室工作经费</t>
  </si>
  <si>
    <t xml:space="preserve">    区委保密专项经费</t>
  </si>
  <si>
    <t xml:space="preserve">    ★出国经费</t>
  </si>
  <si>
    <t xml:space="preserve">    设备购置维修经费</t>
  </si>
  <si>
    <t xml:space="preserve">    ▲党内法规工作经费</t>
  </si>
  <si>
    <t xml:space="preserve">    接待专项</t>
  </si>
  <si>
    <t xml:space="preserve">    非公企业党建工作经费</t>
  </si>
  <si>
    <t xml:space="preserve">    离退休老干部支部和工会活动经费</t>
  </si>
  <si>
    <t>中共福州经济技术开发区委区直机关工作委员会</t>
  </si>
  <si>
    <t xml:space="preserve">    党员活动专项业务经费</t>
  </si>
  <si>
    <t xml:space="preserve">    机关工会活动经费</t>
  </si>
  <si>
    <t xml:space="preserve">    ▲离退休老干部党组织书记工作补贴</t>
  </si>
  <si>
    <t xml:space="preserve">    2018年度全区党员教育培训日常工作经费</t>
  </si>
  <si>
    <t xml:space="preserve">    ★2018年选派驻村任职干部和驻村蹲点干部有关经费</t>
  </si>
  <si>
    <t xml:space="preserve">    ★2018年度农村“两委”干部报酬补助</t>
  </si>
  <si>
    <t xml:space="preserve">    ★2017年度在职村主干社会保险补助经费</t>
  </si>
  <si>
    <t xml:space="preserve">    2017年度离任村主干补助经费</t>
  </si>
  <si>
    <t xml:space="preserve">    2018年度全区非公有制企业和社会组织党建工作保障经费</t>
  </si>
  <si>
    <t xml:space="preserve">    干部培训经费</t>
  </si>
  <si>
    <t xml:space="preserve">    人才工作专项经费</t>
  </si>
  <si>
    <t xml:space="preserve">    档案管理经费</t>
  </si>
  <si>
    <t xml:space="preserve">    非公企业党工委工作经费</t>
  </si>
  <si>
    <t xml:space="preserve">    网络使用维护经费</t>
  </si>
  <si>
    <t xml:space="preserve">    ★大学生村官工资及生活补贴各项保险等费用</t>
  </si>
  <si>
    <t xml:space="preserve">    区级党员干部现代远程教育培训中心日常办公经费</t>
  </si>
  <si>
    <t xml:space="preserve">    ▲★组网系统建设经费</t>
  </si>
  <si>
    <t xml:space="preserve">    活动中心大楼运营经费</t>
  </si>
  <si>
    <t>福州经济技术开发区离退休干部活动中心</t>
  </si>
  <si>
    <t xml:space="preserve">    老年大学活动费</t>
  </si>
  <si>
    <t xml:space="preserve">    ★老干部活动工作经费</t>
  </si>
  <si>
    <t xml:space="preserve">    老年学校协会</t>
  </si>
  <si>
    <t xml:space="preserve">    ▲离退休干部党工委工作经费</t>
  </si>
  <si>
    <t xml:space="preserve">    新闻宣传专项经费</t>
  </si>
  <si>
    <t xml:space="preserve">    思想政治工作研究会经费</t>
  </si>
  <si>
    <t xml:space="preserve">    爱国主义国防教育基地管理经费</t>
  </si>
  <si>
    <t xml:space="preserve">    中心组学习费用</t>
  </si>
  <si>
    <t xml:space="preserve">    网络舆情信息专项经费</t>
  </si>
  <si>
    <t xml:space="preserve">    建设“学习型机关”领导干部学习资料赠阅专项经费</t>
  </si>
  <si>
    <t xml:space="preserve">    重点党报党刊赠阅专项经费</t>
  </si>
  <si>
    <t xml:space="preserve">    马尾新闻协调工作经费</t>
  </si>
  <si>
    <t xml:space="preserve">    福州日报、福州晚报2017年马尾报道专版费用</t>
  </si>
  <si>
    <t xml:space="preserve">    5.18、6.18和9.8等期间省市报刊媒体专版宣传专项经费</t>
  </si>
  <si>
    <t xml:space="preserve">    党中央会议精神宣传贯彻专项经费</t>
  </si>
  <si>
    <t xml:space="preserve">    开发区对外宣传品制作</t>
  </si>
  <si>
    <t xml:space="preserve">    讲师团宣讲、教研补助经费</t>
  </si>
  <si>
    <t xml:space="preserve">    ★重大节庆宣传氛围布置费</t>
  </si>
  <si>
    <t xml:space="preserve">    全区宣传栏、阅报栏维护专项经费</t>
  </si>
  <si>
    <t xml:space="preserve">    文化产业建设推进专项经费（含年度文化产业统计费5万元）</t>
  </si>
  <si>
    <t xml:space="preserve">    船政文化品牌宣传、开发区文化宣传</t>
  </si>
  <si>
    <t xml:space="preserve">    ★福建船政文化纪念研讨及教育研究活动经费</t>
  </si>
  <si>
    <t xml:space="preserve">    特色文艺示范基地建设扶持资金</t>
  </si>
  <si>
    <t xml:space="preserve">    “三下乡”常下乡活动经费</t>
  </si>
  <si>
    <t xml:space="preserve">    ★巩固提升省市宣传思想文化示范乡镇经费</t>
  </si>
  <si>
    <t xml:space="preserve">    文艺创作扶持资金专项经费</t>
  </si>
  <si>
    <t xml:space="preserve">    社会主义核心价值观建设工作经费</t>
  </si>
  <si>
    <t xml:space="preserve">    ★马尾区文化创意产业专项基金</t>
  </si>
  <si>
    <t xml:space="preserve">    ★创建文明城区宣传氛围工作经费</t>
  </si>
  <si>
    <t>中共福州市马尾区委精神文明建设办公室</t>
  </si>
  <si>
    <t xml:space="preserve">    志愿者联合会经费</t>
  </si>
  <si>
    <t xml:space="preserve">    未成年人网站设备维护专项经费</t>
  </si>
  <si>
    <t xml:space="preserve">    未成年人思想道德建设专项经费</t>
  </si>
  <si>
    <t xml:space="preserve">    未成年人活动场所建设专项经费</t>
  </si>
  <si>
    <t xml:space="preserve">    精神文明创建活动专项经费</t>
  </si>
  <si>
    <t xml:space="preserve">    ★文明社区（村）奖励经费</t>
  </si>
  <si>
    <t xml:space="preserve">    ★创建文明城区工作经费</t>
  </si>
  <si>
    <t xml:space="preserve">    其他统战工作经费</t>
  </si>
  <si>
    <t xml:space="preserve">    ▲★新社会阶层人士统战工作经费</t>
  </si>
  <si>
    <t xml:space="preserve">    关爱帮扶工作经费</t>
  </si>
  <si>
    <t>福州市马尾区关心下一代工作委员会本级</t>
  </si>
  <si>
    <t xml:space="preserve">    五老工作补贴（含五老用车费）</t>
  </si>
  <si>
    <t xml:space="preserve">    宣讲团、报告团学习培训和工作经费</t>
  </si>
  <si>
    <t xml:space="preserve">    网吧监督活动经费</t>
  </si>
  <si>
    <t xml:space="preserve">    年度、季度和月份工作会议经费</t>
  </si>
  <si>
    <t>二、公共安全支出</t>
  </si>
  <si>
    <t xml:space="preserve">    现役官兵保障经费</t>
  </si>
  <si>
    <t>福州市马尾区公安消防大队</t>
  </si>
  <si>
    <t xml:space="preserve">    ★车辆器材装备购置经费</t>
  </si>
  <si>
    <t xml:space="preserve">    ★罗星消防站二期建设经费</t>
  </si>
  <si>
    <t xml:space="preserve">    ★政府专职消防员经费</t>
  </si>
  <si>
    <t xml:space="preserve">    灭火药剂购置费</t>
  </si>
  <si>
    <t xml:space="preserve">    车辆运行维护经费</t>
  </si>
  <si>
    <t xml:space="preserve">    ▲★消防教育馆经费</t>
  </si>
  <si>
    <t xml:space="preserve">    ★办案费</t>
  </si>
  <si>
    <t xml:space="preserve">    ★智慧消防建设经费</t>
  </si>
  <si>
    <t xml:space="preserve">    ▲★业务技术用房二装费用</t>
  </si>
  <si>
    <t xml:space="preserve">    视频监控大屏幕运行经费</t>
  </si>
  <si>
    <t xml:space="preserve">    ★办公执法场所用房修缮经</t>
  </si>
  <si>
    <t xml:space="preserve">    基层民警加班误餐</t>
  </si>
  <si>
    <t xml:space="preserve">    ▲★综合业务技术大楼（前期费用）</t>
  </si>
  <si>
    <t xml:space="preserve">    人民警察法定工作日之外加班补贴</t>
  </si>
  <si>
    <t xml:space="preserve">    ★马江一号租赁费</t>
  </si>
  <si>
    <t xml:space="preserve">    ★全区视频监控系统维护</t>
  </si>
  <si>
    <t xml:space="preserve">    区局图像控制中心维护</t>
  </si>
  <si>
    <t xml:space="preserve">    打私办办公经费</t>
  </si>
  <si>
    <t xml:space="preserve">    ★公安流媒体、治安卡口及小区视频监控系统网络租赁</t>
  </si>
  <si>
    <t xml:space="preserve">    ★马尾区公安局视频监控专项经费</t>
  </si>
  <si>
    <t xml:space="preserve">    水上派出所公安舰艇燃料费、无名尸处理等办公经费</t>
  </si>
  <si>
    <t xml:space="preserve">    ★琅岐辖区视频监控探头租赁专项</t>
  </si>
  <si>
    <t xml:space="preserve">    琅岐辖区视频监控系统配套经费</t>
  </si>
  <si>
    <t xml:space="preserve">    ★琅岐辖区交通设施维护</t>
  </si>
  <si>
    <t xml:space="preserve">    ▲★罗星派出所搬迁安置场所改造项目、搬迁安置</t>
  </si>
  <si>
    <t xml:space="preserve">    ▲★琅岐分局反恐应急处置中心、日常技战术训练中心及应急物资储</t>
  </si>
  <si>
    <t xml:space="preserve">    ▲★350兆数字集群系统续建工程三期(新）</t>
  </si>
  <si>
    <t xml:space="preserve">    ▲★流动人口工作经费（综治）</t>
  </si>
  <si>
    <t xml:space="preserve">    ★民兵巡逻及流口专项经费</t>
  </si>
  <si>
    <t xml:space="preserve">    “公调对接”专职调解专项经费</t>
  </si>
  <si>
    <t xml:space="preserve">    ★巡特专项经费</t>
  </si>
  <si>
    <t xml:space="preserve">    ▲★历史户籍档案数字化建设经费补充款</t>
  </si>
  <si>
    <t xml:space="preserve">    对台“三防”工作经费</t>
  </si>
  <si>
    <t xml:space="preserve">    大要案侦办补充经</t>
  </si>
  <si>
    <t xml:space="preserve">    “打盗抢、抓逃犯”专项奖励</t>
  </si>
  <si>
    <t xml:space="preserve">    经济案件鉴定</t>
  </si>
  <si>
    <t xml:space="preserve">    禁毒工作专项经费</t>
  </si>
  <si>
    <t xml:space="preserve">    ★交通事故鉴定经费</t>
  </si>
  <si>
    <t xml:space="preserve">    交通安全宣传经费</t>
  </si>
  <si>
    <t xml:space="preserve">    ★交通警辅专项经费</t>
  </si>
  <si>
    <t xml:space="preserve">    ★交通执法涉案车辆停车管理</t>
  </si>
  <si>
    <t xml:space="preserve">    ★交通执法清障施救服务</t>
  </si>
  <si>
    <t xml:space="preserve">    ★2018年全区新建交通视频监控系统、交通设施维护</t>
  </si>
  <si>
    <t xml:space="preserve">    ★道安办工作经费</t>
  </si>
  <si>
    <t xml:space="preserve">    反恐工作经费</t>
  </si>
  <si>
    <t xml:space="preserve">    ★预留公安信息化整合（公安云）重点建设项目（预留款）</t>
  </si>
  <si>
    <t xml:space="preserve">    网络安全管理专项经费</t>
  </si>
  <si>
    <t xml:space="preserve">    网络舆情专项经费（获取舆情信息）</t>
  </si>
  <si>
    <t xml:space="preserve">    ▲★预留2018年公安其他支出</t>
  </si>
  <si>
    <t xml:space="preserve">    ★2018年政法转移支付资金</t>
  </si>
  <si>
    <t xml:space="preserve">    人民调解经费</t>
  </si>
  <si>
    <t>福州市马尾区司法局</t>
  </si>
  <si>
    <t xml:space="preserve">    刑释解教人员监所接回经费</t>
  </si>
  <si>
    <t xml:space="preserve">    ▲★亭江所、罗星所办公场所搬迁修缮费</t>
  </si>
  <si>
    <t xml:space="preserve">    医患调解中心工作经费</t>
  </si>
  <si>
    <t>福州市马尾区医患纠纷调解处置中心</t>
  </si>
  <si>
    <t xml:space="preserve">    ▲★全国法制宣传教育基地建设经费</t>
  </si>
  <si>
    <t xml:space="preserve">    普法经费</t>
  </si>
  <si>
    <t xml:space="preserve">    ▲★普法宣传建设项目经费</t>
  </si>
  <si>
    <t xml:space="preserve">    司法公证业务经费</t>
  </si>
  <si>
    <t>福州市马尾区公证处</t>
  </si>
  <si>
    <t xml:space="preserve">    省级法援转移资金</t>
  </si>
  <si>
    <t>福州市马尾区法律援助中心</t>
  </si>
  <si>
    <t xml:space="preserve">    ★法律援助办案经费</t>
  </si>
  <si>
    <t xml:space="preserve">    ★律师时村担任法律顾问经费</t>
  </si>
  <si>
    <t xml:space="preserve">    12348法律公共服务平台经费</t>
  </si>
  <si>
    <t xml:space="preserve">    ▲计罪认罚案件补贴</t>
  </si>
  <si>
    <t xml:space="preserve">    司法所社区矫正工作经费</t>
  </si>
  <si>
    <t xml:space="preserve">    司法局社区矫正工作经费</t>
  </si>
  <si>
    <t xml:space="preserve">    2018年社区矫正工作省级补助经费</t>
  </si>
  <si>
    <t xml:space="preserve">    刑释解教和矛盾纠纷调处工作经费</t>
  </si>
  <si>
    <t xml:space="preserve">    ★电动巡逻车、电动自行车维护专项</t>
  </si>
  <si>
    <t>中国共产党福州市马尾区委员会政法委员会本级</t>
  </si>
  <si>
    <t xml:space="preserve">    ★易肇事肇祸精神病人“以奖代补”专项经费</t>
  </si>
  <si>
    <t xml:space="preserve">    ★2018年平安志愿者专项经费</t>
  </si>
  <si>
    <t xml:space="preserve">    ★综治专项经费</t>
  </si>
  <si>
    <t xml:space="preserve">    政法干警因公负伤保险经费</t>
  </si>
  <si>
    <t xml:space="preserve">    平安专项经费</t>
  </si>
  <si>
    <t xml:space="preserve">    反邪教工作经费</t>
  </si>
  <si>
    <t xml:space="preserve">    见义勇为工作协会办公经费</t>
  </si>
  <si>
    <t xml:space="preserve">    铁路护路联防工作</t>
  </si>
  <si>
    <t xml:space="preserve">    司法救助资金</t>
  </si>
  <si>
    <t xml:space="preserve">    维稳工作经费</t>
  </si>
  <si>
    <t xml:space="preserve">    维稳工作队、信息员奖励经费</t>
  </si>
  <si>
    <t xml:space="preserve">    ★镇街园区综治信访维稳中心办公经费</t>
  </si>
  <si>
    <t xml:space="preserve">    ★区保安专业巡逻队政府购买服务专项经费</t>
  </si>
  <si>
    <t xml:space="preserve">    ★网格化服务管理工作专项经费</t>
  </si>
  <si>
    <t xml:space="preserve">    反邪教协理员和宣传员专项经费</t>
  </si>
  <si>
    <t xml:space="preserve">    安全生产标准化和液氨评审工作经费</t>
  </si>
  <si>
    <t>三、教育支出</t>
  </si>
  <si>
    <t xml:space="preserve">    基建科外聘专技人员专项经费</t>
  </si>
  <si>
    <t>福州市马尾区教育局</t>
  </si>
  <si>
    <t xml:space="preserve">    ★教师节活动经费</t>
  </si>
  <si>
    <t xml:space="preserve">    责任督学专项经费</t>
  </si>
  <si>
    <t xml:space="preserve">    学校及周边治安综合治理工作经费</t>
  </si>
  <si>
    <t xml:space="preserve">    教育工作经费</t>
  </si>
  <si>
    <t xml:space="preserve">    学科（名师）工作室专项经费</t>
  </si>
  <si>
    <t xml:space="preserve">    ★预留教育局临时增加经费</t>
  </si>
  <si>
    <t xml:space="preserve">    ▲★班主任奖励金</t>
  </si>
  <si>
    <t xml:space="preserve">    ▲★马尾区中小学幼儿园布局规划设计费</t>
  </si>
  <si>
    <t xml:space="preserve">    ▲★高中生均、职专、幼儿园生均</t>
  </si>
  <si>
    <t xml:space="preserve">    学校关工委专项经费</t>
  </si>
  <si>
    <t xml:space="preserve">    终身教育进社区专项经费</t>
  </si>
  <si>
    <t xml:space="preserve">    高考工作经费</t>
  </si>
  <si>
    <t xml:space="preserve">    教育督导工作经费</t>
  </si>
  <si>
    <t xml:space="preserve">    教师职称评审费</t>
  </si>
  <si>
    <t xml:space="preserve">    ★青少年参加区外社会劳动实践经费</t>
  </si>
  <si>
    <t xml:space="preserve">    ★体育、艺术教育活动专项经费</t>
  </si>
  <si>
    <t xml:space="preserve">    ★教育局办公楼装修费用</t>
  </si>
  <si>
    <t xml:space="preserve">    ★预留2018年青少年校园足球专项经费</t>
  </si>
  <si>
    <t xml:space="preserve">    未保办工作经费</t>
  </si>
  <si>
    <t xml:space="preserve">    德育工作经费</t>
  </si>
  <si>
    <t xml:space="preserve">    ★高考、中考、会考考务费</t>
  </si>
  <si>
    <t xml:space="preserve">    ★招聘优秀人才及名优、骨干教师补贴</t>
  </si>
  <si>
    <t xml:space="preserve">    民办校、培训机构年检费</t>
  </si>
  <si>
    <t xml:space="preserve">    ★各校安保专项经费</t>
  </si>
  <si>
    <t xml:space="preserve">    ★预拨及提前下达2018年公办幼儿园建设项目省级补助资金</t>
  </si>
  <si>
    <t xml:space="preserve">    ★民办幼儿园教师培训费</t>
  </si>
  <si>
    <t xml:space="preserve">    ★普惠性幼儿园补助经费</t>
  </si>
  <si>
    <t xml:space="preserve">    弥补公用经费</t>
  </si>
  <si>
    <t>福州市马尾实验幼儿园</t>
  </si>
  <si>
    <t xml:space="preserve">    ▲★开发区幼儿园改扩建款</t>
  </si>
  <si>
    <t>福州经济技术开发区幼儿园</t>
  </si>
  <si>
    <t>福州市亭江中心幼儿园</t>
  </si>
  <si>
    <t>福州市琅岐中心幼儿园</t>
  </si>
  <si>
    <t>福州市马尾区闽安幼儿园</t>
  </si>
  <si>
    <t xml:space="preserve">    弥补公用经费不足</t>
  </si>
  <si>
    <t>福州市马尾第二实验幼儿园</t>
  </si>
  <si>
    <t xml:space="preserve">    弥补生均公用经费</t>
  </si>
  <si>
    <t>福州市马尾第三实验幼儿园</t>
  </si>
  <si>
    <t xml:space="preserve">    ★罗星儿童学园建设项目</t>
  </si>
  <si>
    <t>福州市马尾罗星儿童学园</t>
  </si>
  <si>
    <t xml:space="preserve">    ★马尾实验小学</t>
  </si>
  <si>
    <t>福州市马尾实验小学</t>
  </si>
  <si>
    <t xml:space="preserve">    ★迁建福建师范大学第二附属小学</t>
  </si>
  <si>
    <t xml:space="preserve">    儒江小学培训教研师资交流经费</t>
  </si>
  <si>
    <t xml:space="preserve">    和平中心小学学生接送校车</t>
  </si>
  <si>
    <t xml:space="preserve">    ★迁建福州市和平中心小学</t>
  </si>
  <si>
    <t xml:space="preserve">    ★琅岐第二中心小学教学楼加固</t>
  </si>
  <si>
    <t>福州市马尾区中小学校舍安全工程办公室</t>
  </si>
  <si>
    <t xml:space="preserve">    ★琅岐实验小学科技楼简易加固</t>
  </si>
  <si>
    <t xml:space="preserve">    ★琅岐实验小学艺体楼及田径场</t>
  </si>
  <si>
    <t xml:space="preserve">    ★金砂中心小学教学楼</t>
  </si>
  <si>
    <t xml:space="preserve">    ★亭江第二中心小学</t>
  </si>
  <si>
    <t xml:space="preserve">    ★亭江中心小学二期（综合楼）</t>
  </si>
  <si>
    <t xml:space="preserve">    ★东街小学校舍加固及田径场改造</t>
  </si>
  <si>
    <t xml:space="preserve">    ★吴庄华侨小学二期建设</t>
  </si>
  <si>
    <t>福州市琅岐第二中心小学</t>
  </si>
  <si>
    <t xml:space="preserve">    ★云龙小学永久性用电工程</t>
  </si>
  <si>
    <t>福州市金砂中心小学</t>
  </si>
  <si>
    <t xml:space="preserve">    ★云龙小学配套工程</t>
  </si>
  <si>
    <t xml:space="preserve">    ★福州市海屿小学新建工程</t>
  </si>
  <si>
    <t xml:space="preserve">    六一节捐赠款</t>
  </si>
  <si>
    <t>福州市亭江第二中心小学</t>
  </si>
  <si>
    <t xml:space="preserve">    与福州一附小协作办学经费</t>
  </si>
  <si>
    <t>福州市魁岐小学</t>
  </si>
  <si>
    <t xml:space="preserve">    新建马尾区教师进修学校附属小学</t>
  </si>
  <si>
    <t>福州市马尾区教师进修学校附属小学</t>
  </si>
  <si>
    <t xml:space="preserve">    ▲★三牧中学二装及设备费用</t>
  </si>
  <si>
    <t xml:space="preserve">    ★亭江中学综合楼项目</t>
  </si>
  <si>
    <t>福州市亭江中学</t>
  </si>
  <si>
    <t xml:space="preserve">    ★亭江中学二期运动场项目</t>
  </si>
  <si>
    <t xml:space="preserve">    弥补日常公用经费</t>
  </si>
  <si>
    <t xml:space="preserve">    ★金砂初级中学新建综合楼</t>
  </si>
  <si>
    <t xml:space="preserve">    ★金砂初级中学教工宿舍楼</t>
  </si>
  <si>
    <t xml:space="preserve">    ★海云初级中学一期（宿舍楼）</t>
  </si>
  <si>
    <t xml:space="preserve">    午托管理经费补助</t>
  </si>
  <si>
    <t>福州江滨中学</t>
  </si>
  <si>
    <t xml:space="preserve">    ★普通高中学生资助补助资金</t>
  </si>
  <si>
    <t>福建师范大学第二附属中学</t>
  </si>
  <si>
    <t xml:space="preserve">    ★二附中科艺楼主体工程及附属建筑</t>
  </si>
  <si>
    <t xml:space="preserve">    ★琅岐中学教学楼及食堂项目</t>
  </si>
  <si>
    <t xml:space="preserve">    琅岐中学三期项目</t>
  </si>
  <si>
    <t>福建省福州琅岐中学</t>
  </si>
  <si>
    <t xml:space="preserve">    人员经费</t>
  </si>
  <si>
    <t xml:space="preserve">    ★预留2018年学校聘用代课教师经费</t>
  </si>
  <si>
    <t xml:space="preserve">    ★2018年公办幼儿园空编补充人员补助经费</t>
  </si>
  <si>
    <t xml:space="preserve">    ★奖教奖学经费</t>
  </si>
  <si>
    <t xml:space="preserve">    ★预留2018年其他支出（土地基金调整）</t>
  </si>
  <si>
    <t xml:space="preserve">    文书管理专项经费</t>
  </si>
  <si>
    <t xml:space="preserve">    ★校方责任险</t>
  </si>
  <si>
    <t xml:space="preserve">    ★预留2017-2018年高中毕业班周六教学辅导补助经费</t>
  </si>
  <si>
    <t xml:space="preserve">    ★学校视频监控系统使用及专项维护费</t>
  </si>
  <si>
    <t xml:space="preserve">    ★免作业本经费</t>
  </si>
  <si>
    <t xml:space="preserve">    考试考务工作经费</t>
  </si>
  <si>
    <t xml:space="preserve">    ▲★教育系统二装及设备专项经费</t>
  </si>
  <si>
    <t xml:space="preserve">    ▲★教育系统2018年基建前期项目</t>
  </si>
  <si>
    <t xml:space="preserve">    ★预留农村学生生均公用补差经费</t>
  </si>
  <si>
    <t xml:space="preserve">    师资队伍建设专项经费</t>
  </si>
  <si>
    <t xml:space="preserve">    特教班办学经费</t>
  </si>
  <si>
    <t xml:space="preserve">    2018年全面改善义务教育薄弱学校办学条件补助资金</t>
  </si>
  <si>
    <t xml:space="preserve">    2018年中小学校舍安全保障长效机制补助资金</t>
  </si>
  <si>
    <t xml:space="preserve">    社会购买服务</t>
  </si>
  <si>
    <t>福州经济技术开发区青少年活动中心</t>
  </si>
  <si>
    <t xml:space="preserve">    运营管理经费</t>
  </si>
  <si>
    <t xml:space="preserve">    公益活动专项经费</t>
  </si>
  <si>
    <t xml:space="preserve">    ★设备购买、装修新楼</t>
  </si>
  <si>
    <t xml:space="preserve">    ★小剧场设备购买、缺陷改造</t>
  </si>
  <si>
    <t xml:space="preserve">    文明城区创建经费</t>
  </si>
  <si>
    <t>福州经济技术开发区职业中专学校</t>
  </si>
  <si>
    <t xml:space="preserve">    中职生国家助学金</t>
  </si>
  <si>
    <t xml:space="preserve">    成教办教学专用经费</t>
  </si>
  <si>
    <t xml:space="preserve">    ▲★党员干部远程教育高清平台建设经费</t>
  </si>
  <si>
    <t>中共福州市经济开发区委员会党校</t>
  </si>
  <si>
    <t xml:space="preserve">    干部培训专项</t>
  </si>
  <si>
    <t xml:space="preserve">    水电经费</t>
  </si>
  <si>
    <t xml:space="preserve">    校舍维护</t>
  </si>
  <si>
    <t xml:space="preserve">    科研专项经费</t>
  </si>
  <si>
    <t xml:space="preserve">    安保工作经费</t>
  </si>
  <si>
    <t xml:space="preserve">    党员教育中心办公经费</t>
  </si>
  <si>
    <t xml:space="preserve">    学员楼电视闭路网络费及电教设备维护与更新</t>
  </si>
  <si>
    <t xml:space="preserve">    校园树木养护、清理卫生费用</t>
  </si>
  <si>
    <t xml:space="preserve">    ★2016-2017年教育费附加</t>
  </si>
  <si>
    <t xml:space="preserve">    ★预留2018年其他教育附加费支出</t>
  </si>
  <si>
    <t xml:space="preserve">    2018年普通高中生均公用经费省级奖补资金</t>
  </si>
  <si>
    <t xml:space="preserve">    ★企业退休教师工资补差经费</t>
  </si>
  <si>
    <t xml:space="preserve">    ★支教教师费用</t>
  </si>
  <si>
    <t xml:space="preserve">    ★马尾区青少年活动中心、档案馆项目</t>
  </si>
  <si>
    <t>福州经济技术开发区国有资产营运管理中心本级</t>
  </si>
  <si>
    <t>四、科学技术支出</t>
  </si>
  <si>
    <t xml:space="preserve">    科技管理业务经费</t>
  </si>
  <si>
    <t xml:space="preserve">    办公房租</t>
  </si>
  <si>
    <t xml:space="preserve">    ★科技三项经费</t>
  </si>
  <si>
    <t xml:space="preserve">    ★促进企事业单位自主创新奖励</t>
  </si>
  <si>
    <t xml:space="preserve">    ★众创创新奖励</t>
  </si>
  <si>
    <t xml:space="preserve">    ★企业研发经费分段补助</t>
  </si>
  <si>
    <t xml:space="preserve">    创业园运行经费补助</t>
  </si>
  <si>
    <t>福州市马尾区生产力促进中心</t>
  </si>
  <si>
    <t xml:space="preserve">    老科技工作者协会费用</t>
  </si>
  <si>
    <t>福州市马尾区老科技工作者协会</t>
  </si>
  <si>
    <t xml:space="preserve">    办公大楼水电费</t>
  </si>
  <si>
    <t xml:space="preserve">    ★办公大楼物业费</t>
  </si>
  <si>
    <t xml:space="preserve">    ★科技园39号地永久性用电工程（电增容）</t>
  </si>
  <si>
    <t xml:space="preserve">    ★自贸区园区消防设施、综合管网改造等配套工程</t>
  </si>
  <si>
    <t xml:space="preserve">    ▲★物联网开放实验室建设资金</t>
  </si>
  <si>
    <t xml:space="preserve">    ★2018年科技计划项目经费（结转市级第一批)</t>
  </si>
  <si>
    <t xml:space="preserve">    ★2018年对外合作等科技项目计划和经费（新上市级第三批）</t>
  </si>
  <si>
    <t xml:space="preserve">    ★科技扶持资金</t>
  </si>
  <si>
    <t xml:space="preserve">    科普经费</t>
  </si>
  <si>
    <t>福州经济技术开发区科学技术协会</t>
  </si>
  <si>
    <t xml:space="preserve">    ★2018年科技重大专项项目计划和经费（新上市级第四批）</t>
  </si>
  <si>
    <t xml:space="preserve">    ▲★马尾科技文化创业园项目</t>
  </si>
  <si>
    <t>五、文化体育与传媒支出</t>
  </si>
  <si>
    <t xml:space="preserve">    文化行业管理经费</t>
  </si>
  <si>
    <t xml:space="preserve">    ★创建示范区专项经费</t>
  </si>
  <si>
    <t xml:space="preserve">    工作业务经费</t>
  </si>
  <si>
    <t>福州市马尾区图书馆</t>
  </si>
  <si>
    <t xml:space="preserve">    ★图书、电子资源购置费</t>
  </si>
  <si>
    <t xml:space="preserve">    农家书屋配套经费</t>
  </si>
  <si>
    <t xml:space="preserve">    ★免费开放经费</t>
  </si>
  <si>
    <t xml:space="preserve">    ▲★马尾区图书馆项目</t>
  </si>
  <si>
    <t xml:space="preserve">    水电维护费</t>
  </si>
  <si>
    <t>福州市马尾区文化馆</t>
  </si>
  <si>
    <t xml:space="preserve">    文化进社区、农村演出（文化三下乡）经费</t>
  </si>
  <si>
    <t xml:space="preserve">    文艺比赛及其他群文活动经费</t>
  </si>
  <si>
    <t xml:space="preserve">    文化馆业务、工作经费</t>
  </si>
  <si>
    <t xml:space="preserve">    公益性展览</t>
  </si>
  <si>
    <t xml:space="preserve">    非物质文化遗产常年性工作经费</t>
  </si>
  <si>
    <t xml:space="preserve">    ★文化馆免费开放经费</t>
  </si>
  <si>
    <t xml:space="preserve">    公共文化服务文艺志愿者展示交流活动</t>
  </si>
  <si>
    <t>福州市马尾区文化发展中心</t>
  </si>
  <si>
    <t xml:space="preserve">    参加国家、省级文艺比赛“两马”文化艺术交流以及非遗艺术创作项</t>
  </si>
  <si>
    <t xml:space="preserve">    马尾区文化发展中心业务工作经费</t>
  </si>
  <si>
    <t xml:space="preserve">    ▲★话剧&lt;&lt;船政千秋&gt;&gt;创作演出</t>
  </si>
  <si>
    <t xml:space="preserve">    ▲★少儿流行音乐创作</t>
  </si>
  <si>
    <t xml:space="preserve">    ▲★马尾好声音大奖赛</t>
  </si>
  <si>
    <t xml:space="preserve">    ▲★马尾区原创歌曲创作费</t>
  </si>
  <si>
    <t>福州市马尾区广播电视事业局</t>
  </si>
  <si>
    <t xml:space="preserve">    文联业务及活动经费</t>
  </si>
  <si>
    <t>福州市马尾区文学艺术界联合会</t>
  </si>
  <si>
    <t xml:space="preserve">    节日活动经费</t>
  </si>
  <si>
    <t xml:space="preserve">    福州语歌曲展演</t>
  </si>
  <si>
    <t xml:space="preserve">    ★福州市第24届戏剧汇演专项经费</t>
  </si>
  <si>
    <t xml:space="preserve">    ★▲镇街综合文化站免费开放经费</t>
  </si>
  <si>
    <t xml:space="preserve">    ★村、社区文化服务中心补助经费</t>
  </si>
  <si>
    <t xml:space="preserve">    ★▲农村文化建设专项经费</t>
  </si>
  <si>
    <t xml:space="preserve">    ▲文化培训、讲座</t>
  </si>
  <si>
    <t xml:space="preserve">    工作经费</t>
  </si>
  <si>
    <t>福州市马尾区文化市场综合执法大队</t>
  </si>
  <si>
    <t xml:space="preserve">    扫黄打非经费</t>
  </si>
  <si>
    <t xml:space="preserve">    非物质文化遗产地方剧种公益性演出专项资金</t>
  </si>
  <si>
    <t xml:space="preserve">    ★潮江楼及附属楼修缮与布展项目</t>
  </si>
  <si>
    <t xml:space="preserve">    ★闽安楼陈列展览项目</t>
  </si>
  <si>
    <t xml:space="preserve">    ★东岐码头遗址公园</t>
  </si>
  <si>
    <t xml:space="preserve">    船政管委会专项业务经费</t>
  </si>
  <si>
    <t>福州中国船政文化管理委员会</t>
  </si>
  <si>
    <t xml:space="preserve">    马运基地人员管理、维修等经费</t>
  </si>
  <si>
    <t xml:space="preserve">    船政文化宣传、培训、交流等经费</t>
  </si>
  <si>
    <t xml:space="preserve">    ★“左沈二公祠”管理维护人员经费</t>
  </si>
  <si>
    <t xml:space="preserve">    业务费</t>
  </si>
  <si>
    <t>中国船政文化博物馆</t>
  </si>
  <si>
    <t xml:space="preserve">    ★馆门口两侧安装汽车路障专项经费</t>
  </si>
  <si>
    <t xml:space="preserve">    ★文物库房购置文物档案杀虫机专项经费</t>
  </si>
  <si>
    <t xml:space="preserve">    ★维修维护经费</t>
  </si>
  <si>
    <t xml:space="preserve">    文物征集经费</t>
  </si>
  <si>
    <t>福州马江海战纪念馆</t>
  </si>
  <si>
    <t xml:space="preserve">    ★潮江楼管理经费</t>
  </si>
  <si>
    <t xml:space="preserve">    ★闽安楼管理及维护经费</t>
  </si>
  <si>
    <t xml:space="preserve">    ★马尾船政格致园管理处人员管理及维护经费</t>
  </si>
  <si>
    <t xml:space="preserve">    ★亭江炮台、协台衙门人员及管理费用</t>
  </si>
  <si>
    <t xml:space="preserve">    ★《福州之星》雕塑</t>
  </si>
  <si>
    <t xml:space="preserve">    ★船政文化城（造船厂地块）建设改造修缮工程</t>
  </si>
  <si>
    <t xml:space="preserve">    文物日常保护管理经费</t>
  </si>
  <si>
    <t>福州市马尾区文物管理委员会办公室</t>
  </si>
  <si>
    <t xml:space="preserve">    竞技体育活动经费</t>
  </si>
  <si>
    <t xml:space="preserve">    竞赛经费</t>
  </si>
  <si>
    <t>福州市马尾区儿童业余体育学校</t>
  </si>
  <si>
    <t xml:space="preserve">    运动员教练员伙食补贴</t>
  </si>
  <si>
    <t xml:space="preserve">    场馆水电费</t>
  </si>
  <si>
    <t xml:space="preserve">    食堂厨师、帮工、小工等服务经费</t>
  </si>
  <si>
    <t xml:space="preserve">    训练经费</t>
  </si>
  <si>
    <t xml:space="preserve">    场馆器材更换经费</t>
  </si>
  <si>
    <t xml:space="preserve">    教练员运动员培训等交流经费</t>
  </si>
  <si>
    <t xml:space="preserve">    消防经费</t>
  </si>
  <si>
    <t xml:space="preserve">    机房设备维修维护费</t>
  </si>
  <si>
    <t xml:space="preserve">    ▲运动员常规比赛训练校服</t>
  </si>
  <si>
    <t xml:space="preserve">    开展青少年活动经费</t>
  </si>
  <si>
    <t xml:space="preserve">    ▲★25届市运会经费</t>
  </si>
  <si>
    <t xml:space="preserve">    体育馆场馆运营费</t>
  </si>
  <si>
    <t xml:space="preserve">    ★管养维护经费</t>
  </si>
  <si>
    <t xml:space="preserve">    ★马尾综合体育馆项目</t>
  </si>
  <si>
    <t xml:space="preserve">    ★马尾综合体育馆后勤配套设施项目</t>
  </si>
  <si>
    <t xml:space="preserve">    公共体育设施维修维护经费</t>
  </si>
  <si>
    <t xml:space="preserve">    为民办实事项目-全民健身工程建设</t>
  </si>
  <si>
    <t xml:space="preserve">    老体协工作经费</t>
  </si>
  <si>
    <t xml:space="preserve">    农村有线广播应急预警（三级联控联播）系统建设费</t>
  </si>
  <si>
    <t xml:space="preserve">    农村广播村村响及三级联控联播运维经费</t>
  </si>
  <si>
    <t xml:space="preserve">    中心机房电视节目安全播出经费</t>
  </si>
  <si>
    <t xml:space="preserve">    广播电视业务工作经费</t>
  </si>
  <si>
    <t xml:space="preserve">    专题节目制作及交流费</t>
  </si>
  <si>
    <t>福州市马尾区广播站</t>
  </si>
  <si>
    <t xml:space="preserve">    节目源购买费</t>
  </si>
  <si>
    <t xml:space="preserve">    播音员化妆及服装费</t>
  </si>
  <si>
    <t xml:space="preserve">    新闻记者采访学习培训费及市区各级广电协（学）会会费</t>
  </si>
  <si>
    <t xml:space="preserve">    新闻资料制作及保存材料费</t>
  </si>
  <si>
    <t xml:space="preserve">    三个广播站业务活动经费</t>
  </si>
  <si>
    <t xml:space="preserve">    重点优抚及低保人员有线电视机顶盒及收视维护费</t>
  </si>
  <si>
    <t xml:space="preserve">    采编播等编外人员绩效工资（按人均每月1500元计算）</t>
  </si>
  <si>
    <t xml:space="preserve">    ★采编播设备等更新购置、维修维护费</t>
  </si>
  <si>
    <t xml:space="preserve">    农村电影放映、电影进校园放映经费</t>
  </si>
  <si>
    <t xml:space="preserve">    放映设备更新、维修、维护费</t>
  </si>
  <si>
    <t xml:space="preserve">    营运管理经费</t>
  </si>
  <si>
    <t>福州经济技术开发区新闻中心</t>
  </si>
  <si>
    <t xml:space="preserve">    本报记者对上报道奖励及接待媒体记者等经费</t>
  </si>
  <si>
    <t xml:space="preserve">    数字报纸制作运行经费</t>
  </si>
  <si>
    <t xml:space="preserve">    福州马尾新闻网专项经费</t>
  </si>
  <si>
    <t xml:space="preserve">    新闻业务经费</t>
  </si>
  <si>
    <t xml:space="preserve">    马尾新闻网手机版及新媒体运营专项经费</t>
  </si>
  <si>
    <t xml:space="preserve">    编辑出版新闻作品集专项经费</t>
  </si>
  <si>
    <t xml:space="preserve">    2018年中央补助地方国家电影事业发展专项资金</t>
  </si>
  <si>
    <t xml:space="preserve">    中央补助地方公共文化服务体系建设专项</t>
  </si>
  <si>
    <t>六、社会保障和就业支出</t>
  </si>
  <si>
    <t xml:space="preserve">    办案补助经费</t>
  </si>
  <si>
    <t>福州经济技术开发区劳动保障监察大队</t>
  </si>
  <si>
    <t xml:space="preserve">    无欠薪项目部创建工作经费</t>
  </si>
  <si>
    <t xml:space="preserve">    2018年企业退休人员社会化管理服务工作省级补助</t>
  </si>
  <si>
    <t xml:space="preserve">    工伤业务经费</t>
  </si>
  <si>
    <t>福州市经济开发区社会劳动保险管理中心</t>
  </si>
  <si>
    <t xml:space="preserve">    社保经办机构业务费</t>
  </si>
  <si>
    <t>福州市马尾区城乡居民社会养老保险管理中心</t>
  </si>
  <si>
    <t xml:space="preserve">    ★城乡居民社会养老保险工作奖励经费</t>
  </si>
  <si>
    <t xml:space="preserve">    ★城乡居民医保工作经费</t>
  </si>
  <si>
    <t>福州市马尾区卫生和计划生育局</t>
  </si>
  <si>
    <t xml:space="preserve">    职业技能工作经费</t>
  </si>
  <si>
    <t>福州经济技术开发区职业技能鉴定指导中心</t>
  </si>
  <si>
    <t xml:space="preserve">    培训费</t>
  </si>
  <si>
    <t xml:space="preserve">    仲裁院实体化建设工作经费</t>
  </si>
  <si>
    <t>福州经济技术开发区劳动人事争议仲裁院</t>
  </si>
  <si>
    <t xml:space="preserve">    劳动人事争议仲裁经费</t>
  </si>
  <si>
    <t xml:space="preserve">    ▲置装费</t>
  </si>
  <si>
    <t xml:space="preserve">    参战人员体检费和维稳费</t>
  </si>
  <si>
    <t xml:space="preserve">    ★八一慰问费用</t>
  </si>
  <si>
    <t xml:space="preserve">    ★▲60岁以上老年人意外伤害险</t>
  </si>
  <si>
    <t>福州市马尾区老龄工作委员会办公室</t>
  </si>
  <si>
    <t xml:space="preserve">    ★乡镇养老协理员经费</t>
  </si>
  <si>
    <t xml:space="preserve">    ★养老服务体系“补短板”实体援助和基础信息服务</t>
  </si>
  <si>
    <t xml:space="preserve">    ★养老服务体系“补短板”完成3个日间照料中心建设装修费用</t>
  </si>
  <si>
    <t xml:space="preserve">    ★居养服务中心工作经费</t>
  </si>
  <si>
    <t xml:space="preserve">    ★▲居家养老服务站提升</t>
  </si>
  <si>
    <t xml:space="preserve">    社区居委会运转省级补助</t>
  </si>
  <si>
    <t>福州市马尾区社区工作办公室</t>
  </si>
  <si>
    <t xml:space="preserve">    ★城乡村（居）建设专项经费和村（居）培训经费</t>
  </si>
  <si>
    <t xml:space="preserve">    ▲马限社区办公场所租赁费</t>
  </si>
  <si>
    <t xml:space="preserve">    越战退役老兵再就业报酬</t>
  </si>
  <si>
    <t xml:space="preserve">    ★预留民政新增支出</t>
  </si>
  <si>
    <t xml:space="preserve">    慈善总会管理经费</t>
  </si>
  <si>
    <t xml:space="preserve">    民政管理事务经费</t>
  </si>
  <si>
    <t xml:space="preserve">    社会组织孵化运营经费</t>
  </si>
  <si>
    <t xml:space="preserve">    ★自然灾害公众责任保险政策性农村住房保险专项经费</t>
  </si>
  <si>
    <t xml:space="preserve">    ★企业技术骨干社保补贴</t>
  </si>
  <si>
    <t xml:space="preserve">    就业再就业工作经费</t>
  </si>
  <si>
    <t>福州经济技术开发区劳动就业管理中心</t>
  </si>
  <si>
    <t xml:space="preserve">    劳动力市场建设经费</t>
  </si>
  <si>
    <t xml:space="preserve">    伤残军人护理费</t>
  </si>
  <si>
    <t xml:space="preserve">    在乡复员军人生活补助</t>
  </si>
  <si>
    <t xml:space="preserve">    参战退役人员生活补助</t>
  </si>
  <si>
    <t xml:space="preserve">    烈士陵园运营经费</t>
  </si>
  <si>
    <t xml:space="preserve">    ★义务兵优待金</t>
  </si>
  <si>
    <t xml:space="preserve">    ▲60周岁以上农村籍退伍士兵</t>
  </si>
  <si>
    <t xml:space="preserve">    优抚对象抚恤金省级补助</t>
  </si>
  <si>
    <t xml:space="preserve">    ★重点优抚对象自然增长机制经费</t>
  </si>
  <si>
    <t xml:space="preserve">    大学生应征入伍及义务兵立功受奖奖励金</t>
  </si>
  <si>
    <t xml:space="preserve">    ★随军家属未就业生活保障金</t>
  </si>
  <si>
    <t xml:space="preserve">    ★退役士兵安置费、待安置期间生活费</t>
  </si>
  <si>
    <t xml:space="preserve">    无军籍退休职工省级补助金</t>
  </si>
  <si>
    <t xml:space="preserve">    ★文澳老年公寓住养费</t>
  </si>
  <si>
    <t xml:space="preserve">    ★80周岁以上低保老人高龄补贴</t>
  </si>
  <si>
    <t xml:space="preserve">    ★老年公寓数字电视费</t>
  </si>
  <si>
    <t xml:space="preserve">    ★马尾区三镇一街80岁以上高龄补贴</t>
  </si>
  <si>
    <t xml:space="preserve">    ★▲农村幸福院建设</t>
  </si>
  <si>
    <t xml:space="preserve">    ★▲农村幸福院运营补贴</t>
  </si>
  <si>
    <t xml:space="preserve">    ★▲失能老年人护理补贴</t>
  </si>
  <si>
    <t xml:space="preserve">    殡服站工作经费</t>
  </si>
  <si>
    <t>福州市马尾区殡葬服务站</t>
  </si>
  <si>
    <t xml:space="preserve">    ▲殡仪车辆经费</t>
  </si>
  <si>
    <t xml:space="preserve">    ★社会福利中心建设经费</t>
  </si>
  <si>
    <t xml:space="preserve">    2018年残疾人康复专项补助资金</t>
  </si>
  <si>
    <t>福州市马尾区残疾人联合会</t>
  </si>
  <si>
    <t xml:space="preserve">    ★0-6岁残疾儿童康复训练经费</t>
  </si>
  <si>
    <t xml:space="preserve">    ★重度残疾生活补贴和护理补贴</t>
  </si>
  <si>
    <t xml:space="preserve">    ★预留残疾人保障金慰问等各项支出</t>
  </si>
  <si>
    <t xml:space="preserve">    精神病治疗</t>
  </si>
  <si>
    <t xml:space="preserve">    残联盲人、聋人、肢残、智力残疾人、精神残疾人及亲友协会等</t>
  </si>
  <si>
    <t xml:space="preserve">    福乐家园运行经费</t>
  </si>
  <si>
    <t xml:space="preserve">    残疾人工作管理经费</t>
  </si>
  <si>
    <t xml:space="preserve">    残联水电、网络、电话和物业管理费</t>
  </si>
  <si>
    <t xml:space="preserve">    ★社区残疾人专职委员岗位津贴</t>
  </si>
  <si>
    <t xml:space="preserve">    ▲自然灾害救助预备金</t>
  </si>
  <si>
    <t xml:space="preserve">    红十字无偿献血及造血干细胞遗体器官捐献工作经费</t>
  </si>
  <si>
    <t>福州市马尾区红十字会</t>
  </si>
  <si>
    <t xml:space="preserve">    困难群众救助慰问工作经费</t>
  </si>
  <si>
    <t xml:space="preserve">    红十字志愿服务经费</t>
  </si>
  <si>
    <t xml:space="preserve">    救灾专户财务管理、救灾物资管理经费</t>
  </si>
  <si>
    <t xml:space="preserve">    红十字会日常工作经费</t>
  </si>
  <si>
    <t xml:space="preserve">    救护知识普及及培训经费</t>
  </si>
  <si>
    <t xml:space="preserve">    ★城镇居民低保金</t>
  </si>
  <si>
    <t xml:space="preserve">    ★农村低保金</t>
  </si>
  <si>
    <t xml:space="preserve">    城乡困难对象临时补助助及外来务工人员临时救助</t>
  </si>
  <si>
    <t xml:space="preserve">    流浪乞讨人员临时救助</t>
  </si>
  <si>
    <t>福州经济技术开发区救助管理站</t>
  </si>
  <si>
    <t xml:space="preserve">    ▲★城市特困救助供养资金</t>
  </si>
  <si>
    <t xml:space="preserve">    ★农村特困救助供养资金</t>
  </si>
  <si>
    <t xml:space="preserve">    五老定补</t>
  </si>
  <si>
    <t xml:space="preserve">    五老遗偶补助</t>
  </si>
  <si>
    <t xml:space="preserve">    ★财政对城乡居民基本养老保险基金的补助</t>
  </si>
  <si>
    <t xml:space="preserve">    ★全区公务人员出行意外伤害保险</t>
  </si>
  <si>
    <t xml:space="preserve">    ★无力参保区集体企业退休人员生活补贴</t>
  </si>
  <si>
    <t xml:space="preserve">    区属企业退休人员生活补贴</t>
  </si>
  <si>
    <t xml:space="preserve">    代发企业退休人员生活补贴服务费</t>
  </si>
  <si>
    <t xml:space="preserve">    老有年乐活动专项经费</t>
  </si>
  <si>
    <t xml:space="preserve">    ★元旦、春节市级慰问款区级配套</t>
  </si>
  <si>
    <t>七、医疗卫生与计划生育支出</t>
  </si>
  <si>
    <t xml:space="preserve">    卫生行政管理业务经费</t>
  </si>
  <si>
    <t xml:space="preserve">    卫计办公楼运营经费</t>
  </si>
  <si>
    <t xml:space="preserve">    ▲疾控中心行政运行管理费用</t>
  </si>
  <si>
    <t>福州市马尾区疾病预防控制中心</t>
  </si>
  <si>
    <t xml:space="preserve">    2018年爱卫办工作经费</t>
  </si>
  <si>
    <t xml:space="preserve">    ★中医药发展专项经费</t>
  </si>
  <si>
    <t xml:space="preserve">    ★▲马尾区医疗机构医疗卫生补短板项目</t>
  </si>
  <si>
    <t xml:space="preserve">    ★妇幼保健院装修改造追加经费</t>
  </si>
  <si>
    <t>福州市马尾区妇幼保健院</t>
  </si>
  <si>
    <t xml:space="preserve">    ★妇幼保健院购空调及办公设备经费</t>
  </si>
  <si>
    <t xml:space="preserve">    ★妇幼保健院购医疗设备经费</t>
  </si>
  <si>
    <t xml:space="preserve">    ★外院帮扶专家生活补助</t>
  </si>
  <si>
    <t>福州经济技术开发区医院</t>
  </si>
  <si>
    <t xml:space="preserve">    ★提升公立医院服务能力</t>
  </si>
  <si>
    <t xml:space="preserve">    ★公立医院改革试点补助</t>
  </si>
  <si>
    <t xml:space="preserve">    ★罗星街道社区卫生服务中心新址设备经费</t>
  </si>
  <si>
    <t>福州市马尾区罗星街道社区卫生服务中心</t>
  </si>
  <si>
    <t xml:space="preserve">    ★基层医疗卫生机构引进人才补助</t>
  </si>
  <si>
    <t xml:space="preserve">    ★新建罗星街道社区卫生服务中心项目</t>
  </si>
  <si>
    <t xml:space="preserve">    ★预留基层医疗卫生机构设备添置费</t>
  </si>
  <si>
    <t xml:space="preserve">    ★设备维护及更新改造</t>
  </si>
  <si>
    <t>福州市马尾区马尾镇卫生院（全民）</t>
  </si>
  <si>
    <t xml:space="preserve">    ★到乡镇卫生院坐诊的副主任医师以上职称人员补贴</t>
  </si>
  <si>
    <t xml:space="preserve">    ★提高乡镇卫生院全日制本科及以上学历卫技人员补贴</t>
  </si>
  <si>
    <t xml:space="preserve">    ★提高全日制本科及以上学历卫技人员补贴</t>
  </si>
  <si>
    <t>福州市马尾区亭江中心卫生院(全民)</t>
  </si>
  <si>
    <t xml:space="preserve">    ★到乡镇卫生院坐诊的副主任医师以上职称人员补助</t>
  </si>
  <si>
    <t xml:space="preserve">    ★琅岐镇卫生院琅岐医院项目</t>
  </si>
  <si>
    <t xml:space="preserve">    ★提高全日制本科以上学历卫技人员补贴</t>
  </si>
  <si>
    <t xml:space="preserve">    ★基本药物制度补助</t>
  </si>
  <si>
    <t xml:space="preserve">    ★基层医疗卫生体制综合改革经费</t>
  </si>
  <si>
    <t xml:space="preserve">    突发公共卫生事件应急项目经费</t>
  </si>
  <si>
    <t>福州市马尾区突发公共卫生事件应急处理中心</t>
  </si>
  <si>
    <t xml:space="preserve">    ★基本公共卫生服务经费</t>
  </si>
  <si>
    <t xml:space="preserve">    食品公共场所监督监测工作经费</t>
  </si>
  <si>
    <t xml:space="preserve">    ★重大公共卫生专项经费</t>
  </si>
  <si>
    <t xml:space="preserve">    ★结核病防治专项经费（世行贷款项目）</t>
  </si>
  <si>
    <t xml:space="preserve">    ★乡村医生津补贴</t>
  </si>
  <si>
    <t xml:space="preserve">    ★预算乡村医生养老保障经费</t>
  </si>
  <si>
    <t xml:space="preserve">    ★▲ 疾控中心设备购置</t>
  </si>
  <si>
    <t xml:space="preserve">    ★药品耗材零差率补助</t>
  </si>
  <si>
    <t xml:space="preserve">    ★免费婚检区级配套经费</t>
  </si>
  <si>
    <t xml:space="preserve">    计划生育公共服务经费</t>
  </si>
  <si>
    <t xml:space="preserve">    基层计生人员津补贴及奖励金</t>
  </si>
  <si>
    <t xml:space="preserve">    计划生育公共服务及能力建设经费</t>
  </si>
  <si>
    <t xml:space="preserve">    ★计划生育利益导向经费</t>
  </si>
  <si>
    <t xml:space="preserve">    流动人口计生运行管理工作经费</t>
  </si>
  <si>
    <t>福州市马尾区流动人口服务站</t>
  </si>
  <si>
    <t xml:space="preserve">    计生协会运行管理工作经费</t>
  </si>
  <si>
    <t>福州马尾区计划生育协会</t>
  </si>
  <si>
    <t xml:space="preserve">    生育关怀经费（家庭帮扶）</t>
  </si>
  <si>
    <t xml:space="preserve">    基层群众自治示范县项目</t>
  </si>
  <si>
    <t xml:space="preserve">    计划生育宣传教育经费</t>
  </si>
  <si>
    <t xml:space="preserve">    幸福工程</t>
  </si>
  <si>
    <t xml:space="preserve">    生殖健康咨询服务经费</t>
  </si>
  <si>
    <t xml:space="preserve">    优生优育指导经费</t>
  </si>
  <si>
    <t xml:space="preserve">    权益维护经费</t>
  </si>
  <si>
    <t xml:space="preserve">    流动人口服务经费</t>
  </si>
  <si>
    <t xml:space="preserve">    人口早期发展工作经费</t>
  </si>
  <si>
    <t xml:space="preserve">    ★食品安全专项经费</t>
  </si>
  <si>
    <t xml:space="preserve">    ★食安办工作经费</t>
  </si>
  <si>
    <t xml:space="preserve">    ★“三品一械”专项经费</t>
  </si>
  <si>
    <t xml:space="preserve">    ★2018年市场局其他支出</t>
  </si>
  <si>
    <t xml:space="preserve">    特殊群体医疗保健费（行政）</t>
  </si>
  <si>
    <t xml:space="preserve">    特殊群体医疗保健费（事业）</t>
  </si>
  <si>
    <t xml:space="preserve">    优抚对象、“五老”人员医疗省级补助</t>
  </si>
  <si>
    <t xml:space="preserve">    特殊群体医疗保健费（其他）</t>
  </si>
  <si>
    <t xml:space="preserve">    业务管理经费</t>
  </si>
  <si>
    <t xml:space="preserve">    购置专用材料经费</t>
  </si>
  <si>
    <t xml:space="preserve">    ▲妇幼保健院运行管理工作经费</t>
  </si>
  <si>
    <t>八、节能环保支出</t>
  </si>
  <si>
    <t xml:space="preserve">    办公大楼日常修缮费</t>
  </si>
  <si>
    <t>福州经济技术开发区环境保护局</t>
  </si>
  <si>
    <t xml:space="preserve">    ▲内河排查整治经费</t>
  </si>
  <si>
    <t xml:space="preserve">    环境监督执法经费</t>
  </si>
  <si>
    <t>福州经济技术开发区环境监察大队</t>
  </si>
  <si>
    <t xml:space="preserve">    环保宣传经费</t>
  </si>
  <si>
    <t xml:space="preserve">    ISO14001年度运行费用</t>
  </si>
  <si>
    <t xml:space="preserve">    ▲★建设项目环境影响评价技术评估费</t>
  </si>
  <si>
    <t xml:space="preserve">    ★设备更新经费</t>
  </si>
  <si>
    <t xml:space="preserve">    ★大气污染防治经费</t>
  </si>
  <si>
    <t xml:space="preserve">    ★青洲污水厂运行经费</t>
  </si>
  <si>
    <t>福州市经济开发区市政公用事业管理处</t>
  </si>
  <si>
    <t xml:space="preserve">    ★长安污水厂运行经费</t>
  </si>
  <si>
    <t xml:space="preserve">    ★快安污水厂运行经费</t>
  </si>
  <si>
    <t xml:space="preserve">    ★快安污水处理厂改扩建工程</t>
  </si>
  <si>
    <t xml:space="preserve">    ▲★排污权核定费</t>
  </si>
  <si>
    <t xml:space="preserve">    ▲★污染源普查经费</t>
  </si>
  <si>
    <t xml:space="preserve">    生态区创建及推进经费</t>
  </si>
  <si>
    <t xml:space="preserve">    ▲★白眉生态补偿经费</t>
  </si>
  <si>
    <t xml:space="preserve">    ★农村生活污水处理设施运行维护经费</t>
  </si>
  <si>
    <t xml:space="preserve">    重点污染源监督性监测经费</t>
  </si>
  <si>
    <t>福州经济技术开发区环境监测站</t>
  </si>
  <si>
    <t xml:space="preserve">    ★空气监测自动站及LED显示屏运行经费</t>
  </si>
  <si>
    <t xml:space="preserve">    实验室分析药品试剂及应急监测等耗材费用</t>
  </si>
  <si>
    <t xml:space="preserve">    环境监测仪器年度日常维修维护及计量鉴定费</t>
  </si>
  <si>
    <t xml:space="preserve">    水、气、声等环境质量常规监测业务经费</t>
  </si>
  <si>
    <t xml:space="preserve">    ★空气自动站建设及购置设备</t>
  </si>
  <si>
    <t>九、城乡社区支出</t>
  </si>
  <si>
    <t xml:space="preserve">    专项业务费</t>
  </si>
  <si>
    <t>福州市马尾区住房和城乡建设局</t>
  </si>
  <si>
    <t xml:space="preserve">    城市管理执法加班津补贴</t>
  </si>
  <si>
    <t xml:space="preserve">    城市管理执法办案经费</t>
  </si>
  <si>
    <t xml:space="preserve">    渣土整治行政强制措施费</t>
  </si>
  <si>
    <t xml:space="preserve">    意外伤害险</t>
  </si>
  <si>
    <t xml:space="preserve">    数字城管经费</t>
  </si>
  <si>
    <t>福州市马尾区房屋征收办公室</t>
  </si>
  <si>
    <t xml:space="preserve">    市区规划一体化信息系统网络专项费用</t>
  </si>
  <si>
    <t>福州市城乡规划局马尾区分局</t>
  </si>
  <si>
    <t xml:space="preserve">    保障日常工作正常运转场地租赁及物业、水、电、宽费</t>
  </si>
  <si>
    <t xml:space="preserve">    村镇管理所业务经费</t>
  </si>
  <si>
    <t>福州市马尾区村镇建设管理所(事业)</t>
  </si>
  <si>
    <t xml:space="preserve">    景观改造</t>
  </si>
  <si>
    <t xml:space="preserve">    ★三格化粪池改造</t>
  </si>
  <si>
    <t xml:space="preserve">    ★美丽乡村建设</t>
  </si>
  <si>
    <t xml:space="preserve">    ★铁路宿舍楼及周边民房、大福公司景观提升改造</t>
  </si>
  <si>
    <t xml:space="preserve">    ★白眉溪流域沿线各村农村生活污水处理工程项目</t>
  </si>
  <si>
    <t xml:space="preserve">    ★胜科水务三方出资户表改造</t>
  </si>
  <si>
    <t xml:space="preserve">    市政消防栓维护费</t>
  </si>
  <si>
    <t xml:space="preserve">    水箱清洗</t>
  </si>
  <si>
    <t xml:space="preserve">    ★高层住宅小区户表改造</t>
  </si>
  <si>
    <t xml:space="preserve">    建设单位管理费</t>
  </si>
  <si>
    <t xml:space="preserve">    安全监管经费</t>
  </si>
  <si>
    <t xml:space="preserve">    江滨路景观带电费</t>
  </si>
  <si>
    <t>福州市马尾区园林局</t>
  </si>
  <si>
    <t xml:space="preserve">    办公租赁及水电费</t>
  </si>
  <si>
    <t>福州经济技术开发区环境卫生管理处</t>
  </si>
  <si>
    <t xml:space="preserve">    倒桶退休工及其他费用</t>
  </si>
  <si>
    <t xml:space="preserve">    道路/农村道路清扫保洁市场化经费</t>
  </si>
  <si>
    <t xml:space="preserve">    ▲自来水费和垃圾收费监督平台电费宽带费</t>
  </si>
  <si>
    <t xml:space="preserve">    突击任务保洁经费</t>
  </si>
  <si>
    <t xml:space="preserve">    垃圾运输车管理经费</t>
  </si>
  <si>
    <t xml:space="preserve">    公厕管理经费</t>
  </si>
  <si>
    <t xml:space="preserve">    垃圾转运站管理经费</t>
  </si>
  <si>
    <t xml:space="preserve">    临时工经费</t>
  </si>
  <si>
    <t xml:space="preserve">    ★2辆雾炮车管理经费</t>
  </si>
  <si>
    <t xml:space="preserve">    ★2017年18座公厕改造提升尾款</t>
  </si>
  <si>
    <t xml:space="preserve">    ▲★魁岐东村垃圾转运站设备采购</t>
  </si>
  <si>
    <t xml:space="preserve">    ▲★购置移动公厕3座</t>
  </si>
  <si>
    <t xml:space="preserve">    ▲★购置工人休息室10座</t>
  </si>
  <si>
    <t xml:space="preserve">    ▲★垃圾分类经费</t>
  </si>
  <si>
    <t xml:space="preserve">    ▲★垃圾转运站渗沥液处置经费</t>
  </si>
  <si>
    <t xml:space="preserve">    国家重点公园中国协会会员及交流费用</t>
  </si>
  <si>
    <t>福州市罗星塔公园管理所</t>
  </si>
  <si>
    <t xml:space="preserve">    业务管理费</t>
  </si>
  <si>
    <t xml:space="preserve">    增加水压增容及喷灌系统维护费</t>
  </si>
  <si>
    <t xml:space="preserve">    公园广播设施、LED显示屏、数字监控设备维护费</t>
  </si>
  <si>
    <t xml:space="preserve">    一号船坞清理及猎潜艇维护专项经费</t>
  </si>
  <si>
    <t xml:space="preserve">    ★罗星塔公园盆花、绿化及补植改造费</t>
  </si>
  <si>
    <t xml:space="preserve">    公园维护维修经费</t>
  </si>
  <si>
    <t xml:space="preserve">    亭江花苗圃基地租地费用</t>
  </si>
  <si>
    <t xml:space="preserve">    园林绿化养护、保洁、公园街景维修、公园广场保安费用</t>
  </si>
  <si>
    <t xml:space="preserve">    ★临时工费用</t>
  </si>
  <si>
    <t xml:space="preserve">    水电费用</t>
  </si>
  <si>
    <t xml:space="preserve">    盆花费用</t>
  </si>
  <si>
    <t xml:space="preserve">    移植项目</t>
  </si>
  <si>
    <t xml:space="preserve">    鸭母洲岛外围垃圾阻拦</t>
  </si>
  <si>
    <t xml:space="preserve">    东江滨公园智慧园无线WiFi</t>
  </si>
  <si>
    <t xml:space="preserve">    突击项目（创建、台风、抢险救灾）</t>
  </si>
  <si>
    <t xml:space="preserve">    建筑文明安全专项业务费</t>
  </si>
  <si>
    <t>福州经济技术开发区建筑文明安全监督站</t>
  </si>
  <si>
    <t>福州市马尾区工程招投标办公室</t>
  </si>
  <si>
    <t xml:space="preserve">    清违专项</t>
  </si>
  <si>
    <t xml:space="preserve">    ★马尾区海峡水产品批发市场拆迁安置房项目</t>
  </si>
  <si>
    <t xml:space="preserve">    快洲、魁岐、建坂、龙门集体土地征地补偿年付款</t>
  </si>
  <si>
    <t>福州市马尾区国土资源局</t>
  </si>
  <si>
    <t xml:space="preserve">    ★马尾镇生产生活留用地货币化补偿费</t>
  </si>
  <si>
    <t>福州市马尾区国土资源局（征地补偿专户）</t>
  </si>
  <si>
    <t xml:space="preserve">    ★琅岐镇生产生活留用地货币化补偿费</t>
  </si>
  <si>
    <t xml:space="preserve">    ★马尾镇片征地地补偿费用</t>
  </si>
  <si>
    <t xml:space="preserve">    ★罗星街道片征地补偿费</t>
  </si>
  <si>
    <t xml:space="preserve">    ★亭江镇片征地补偿费</t>
  </si>
  <si>
    <t xml:space="preserve">    ★琅岐镇片征地补偿费</t>
  </si>
  <si>
    <t xml:space="preserve">    ★收储地块土地报批费用、征地补偿等</t>
  </si>
  <si>
    <t>福州经济技术开发区土地发展中心</t>
  </si>
  <si>
    <t xml:space="preserve">    ★中铝瑞闽一期171.7亩土地及厂房收储项目</t>
  </si>
  <si>
    <t xml:space="preserve">    ★104国道亭江段环境综合整治项目租用村集体土地租金</t>
  </si>
  <si>
    <t xml:space="preserve">    ★闽江马尾对台综合客运码头PPP项目</t>
  </si>
  <si>
    <t xml:space="preserve">    ★道路配套管网改造</t>
  </si>
  <si>
    <t xml:space="preserve">    ★铁南东路二期道路工程</t>
  </si>
  <si>
    <t xml:space="preserve">    ★铁南西路三期及周边道路工程</t>
  </si>
  <si>
    <t xml:space="preserve">    ★罗星路改造工程一期</t>
  </si>
  <si>
    <t xml:space="preserve">    ★沿山东路改扩建工程一期</t>
  </si>
  <si>
    <t xml:space="preserve">    ★港口路下穿及市政基础配套工程</t>
  </si>
  <si>
    <t xml:space="preserve">    ★马尾旧街旧镇码头栈道修缮及沿江景观美化工程</t>
  </si>
  <si>
    <t xml:space="preserve">    ★马尾区联安支路及周边街巷大修工程</t>
  </si>
  <si>
    <t xml:space="preserve">    ★福州城区进出城关键节点和会展岛接待区及周边提升改造项目</t>
  </si>
  <si>
    <t xml:space="preserve">    ★闽安历史文化名村一期</t>
  </si>
  <si>
    <t xml:space="preserve">    ★旧住宅小区综合整治</t>
  </si>
  <si>
    <t xml:space="preserve">    ★水建发公司福州市闽江下游马尾亭江防洪防潮工程堤后工程</t>
  </si>
  <si>
    <t xml:space="preserve">    ★琅岐红光湖</t>
  </si>
  <si>
    <t xml:space="preserve">    ★琅岐雁行江主干道</t>
  </si>
  <si>
    <t xml:space="preserve">    ★琅岐城区道路（港口路）工程</t>
  </si>
  <si>
    <t xml:space="preserve">    ★琅岐城区道路（平安路）工程</t>
  </si>
  <si>
    <t xml:space="preserve">    ★琅岐环岛路一期工程</t>
  </si>
  <si>
    <t xml:space="preserve">    ★琅岐通和路景观整治工程</t>
  </si>
  <si>
    <t xml:space="preserve">    ★琅岐岛特色海洋经济园B区防潮工程</t>
  </si>
  <si>
    <t xml:space="preserve">    ★中国（福建）自贸区福州片区琅岐区块基础设施项目</t>
  </si>
  <si>
    <t xml:space="preserve">    ★琅岐城区道路（八一七路）工程</t>
  </si>
  <si>
    <t xml:space="preserve">    ★琅岐201省道劳光村段路面改造工程</t>
  </si>
  <si>
    <t xml:space="preserve">    ★琅岐江滨路路面改造工程</t>
  </si>
  <si>
    <t xml:space="preserve">    ★琅岐城区道路（通和路）工程</t>
  </si>
  <si>
    <t xml:space="preserve">    ★琅岐闽江大桥及接线工程</t>
  </si>
  <si>
    <t xml:space="preserve">    ★琅岐塘坂引水工程琅岐支线（马尾段）</t>
  </si>
  <si>
    <t xml:space="preserve">    ★市政突击任务项目等</t>
  </si>
  <si>
    <t xml:space="preserve">    ★福州经济技术开发区高新工业园区葆桢路改扩建工程</t>
  </si>
  <si>
    <t xml:space="preserve">    ★马尾区师大二附中下穿通道涝点整治工程</t>
  </si>
  <si>
    <t xml:space="preserve">    ★青洲路大修工程</t>
  </si>
  <si>
    <t xml:space="preserve">    ★长安工业园区6号路（海文铭公司段）</t>
  </si>
  <si>
    <t xml:space="preserve">    ★马尾区经二路道路工程（建设路-104国道）</t>
  </si>
  <si>
    <t xml:space="preserve">    ★胐头路南段道路工程</t>
  </si>
  <si>
    <t xml:space="preserve">    ★君山西路北段污水管网延伸工程</t>
  </si>
  <si>
    <t xml:space="preserve">    ★马尾区亭江4号路大修工程</t>
  </si>
  <si>
    <t xml:space="preserve">    ★康庄大道北段道路工程</t>
  </si>
  <si>
    <t xml:space="preserve">    ★长兴西路改扩建工程</t>
  </si>
  <si>
    <t xml:space="preserve">    ★旺岐境周边道路雨污水管网大修工程</t>
  </si>
  <si>
    <t xml:space="preserve">    ★建设路大修工程</t>
  </si>
  <si>
    <t xml:space="preserve">    ★马尾区旧镇污水管网改造工程</t>
  </si>
  <si>
    <t xml:space="preserve">    ★茶洋山（市政段）道路工程</t>
  </si>
  <si>
    <t xml:space="preserve">    ★104国道红山段过街天桥</t>
  </si>
  <si>
    <t xml:space="preserve">    ★玉藻路道路工程</t>
  </si>
  <si>
    <t xml:space="preserve">    ★福琯路（东段）道路改造及104国道以北雨污管网工程</t>
  </si>
  <si>
    <t xml:space="preserve">    ★兆锵路(东滨一路)及湖里路道路改造工程</t>
  </si>
  <si>
    <t xml:space="preserve">    ★马尾区馆东路道路工程</t>
  </si>
  <si>
    <t xml:space="preserve">    ★福州自贸区湖里路与江滨路交叉口改造工程</t>
  </si>
  <si>
    <t xml:space="preserve">    ★铁南东路一期道路工程A段</t>
  </si>
  <si>
    <t xml:space="preserve">    ★儒江大道东三段道路改造工程</t>
  </si>
  <si>
    <t xml:space="preserve">    ★济安西路道路工程</t>
  </si>
  <si>
    <t xml:space="preserve">    ★魁岐互通周边道路改造提升工程</t>
  </si>
  <si>
    <t xml:space="preserve">    ★魁岐西路道路工程</t>
  </si>
  <si>
    <t xml:space="preserve">    ★中垱北路和珍珠北路改造工程</t>
  </si>
  <si>
    <t xml:space="preserve">    ★铁南西二期道路工程</t>
  </si>
  <si>
    <t xml:space="preserve">    ★罗星西路与青洲路交叉口改造工程</t>
  </si>
  <si>
    <t xml:space="preserve">    ★建星路大修工程</t>
  </si>
  <si>
    <t xml:space="preserve">    ★宏脉路二期道路工程</t>
  </si>
  <si>
    <t xml:space="preserve">    ★马尾区经一路道路工程</t>
  </si>
  <si>
    <t xml:space="preserve">    ★马尾区荣泰路道路工程</t>
  </si>
  <si>
    <t xml:space="preserve">    ★马尾中环广场区间道路工程</t>
  </si>
  <si>
    <t xml:space="preserve">    ★青洲路污水管道改造工程</t>
  </si>
  <si>
    <t xml:space="preserve">    ★龙津苑三期道路改造工程</t>
  </si>
  <si>
    <t xml:space="preserve">    ★马尾区内河景观改造工程</t>
  </si>
  <si>
    <t xml:space="preserve">    ★市政三座排涝泵站电源改造工程</t>
  </si>
  <si>
    <t xml:space="preserve">    ★三鑫.财富中心（沿山）暗涵改道工程</t>
  </si>
  <si>
    <t xml:space="preserve">    ★马尾区亭江10号路改扩建工程</t>
  </si>
  <si>
    <t xml:space="preserve">    ★福州出口加工区道路改造工程</t>
  </si>
  <si>
    <t xml:space="preserve">    ★亭江出口加工区道路维护工程</t>
  </si>
  <si>
    <t xml:space="preserve">    ★亭江镇村居污水管网改造工程</t>
  </si>
  <si>
    <t xml:space="preserve">    ★君山西路北段</t>
  </si>
  <si>
    <t xml:space="preserve">    ★亭江新街及周边小街巷道路改造</t>
  </si>
  <si>
    <t xml:space="preserve">    ★跨境电商世创大厦1—7层装修</t>
  </si>
  <si>
    <t xml:space="preserve">    ★沈海高速公路福州东至琯头收费站段隧道环境整治工程</t>
  </si>
  <si>
    <t xml:space="preserve">    ★铁南西路一期道路工程</t>
  </si>
  <si>
    <t xml:space="preserve">    ★马尾区沿山通道一期</t>
  </si>
  <si>
    <t xml:space="preserve">    ★马尾区沿山通道二期</t>
  </si>
  <si>
    <t xml:space="preserve">    ★闽安邢港桥工程</t>
  </si>
  <si>
    <t xml:space="preserve">    ★经五路道路工程</t>
  </si>
  <si>
    <t xml:space="preserve">    ★福州市马尾区学业路道路工程</t>
  </si>
  <si>
    <t xml:space="preserve">    ★福州市马尾区魁岐东路延长段道路工程</t>
  </si>
  <si>
    <t xml:space="preserve">    ★福州市马尾区昭忠路改扩建工程</t>
  </si>
  <si>
    <t xml:space="preserve">    ★福州市马尾区青洲路人行天桥工程</t>
  </si>
  <si>
    <t xml:space="preserve">    ★建设路口天桥</t>
  </si>
  <si>
    <t xml:space="preserve">    ★宏脉路一期</t>
  </si>
  <si>
    <t xml:space="preserve">    ★朏头路</t>
  </si>
  <si>
    <t xml:space="preserve">    ★易安居路道路工程</t>
  </si>
  <si>
    <t xml:space="preserve">    ★魁岐支路</t>
  </si>
  <si>
    <t xml:space="preserve">    ★魁岐东路</t>
  </si>
  <si>
    <t xml:space="preserve">    ★.鼓山变~科立视专用变110KV双回路电缆线路工程</t>
  </si>
  <si>
    <t xml:space="preserve">    ★马尾区易涝区智能监测体系平台及监测设施建设</t>
  </si>
  <si>
    <t xml:space="preserve">    ★马尾区灯光夜景提升改造工程项目费</t>
  </si>
  <si>
    <t>福州开发区灯光夜景工程领导小组办公室</t>
  </si>
  <si>
    <t xml:space="preserve">    ★马尾区旧店牌店招改造工程项目费</t>
  </si>
  <si>
    <t xml:space="preserve">    ★两节期间灯光夜景工程维护款</t>
  </si>
  <si>
    <t xml:space="preserve">    ★马尾区数字城管12345专项维护费</t>
  </si>
  <si>
    <t xml:space="preserve">    ★马尾区店牌店招巡查费</t>
  </si>
  <si>
    <t xml:space="preserve">    工业用地收储</t>
  </si>
  <si>
    <t xml:space="preserve">    收储地块零星围墙修缮工程</t>
  </si>
  <si>
    <t xml:space="preserve">    ★104国道沿江廊道景观工程</t>
  </si>
  <si>
    <t xml:space="preserve">    ★马尾宗棠路绿轴景观改造</t>
  </si>
  <si>
    <t xml:space="preserve">    ★罗长高速桥下绿化景观工程</t>
  </si>
  <si>
    <t xml:space="preserve">    ★马尾魁岐溪边公园景观工程</t>
  </si>
  <si>
    <t xml:space="preserve">    ★马尾区立体绿化</t>
  </si>
  <si>
    <t xml:space="preserve">    ★滨江文化广场</t>
  </si>
  <si>
    <t xml:space="preserve">    ★天马山休闲公园二期</t>
  </si>
  <si>
    <t xml:space="preserve">    ★魁岐山地公园及配套用房项目</t>
  </si>
  <si>
    <t xml:space="preserve">    ★天马山休闲步道</t>
  </si>
  <si>
    <t xml:space="preserve">    ★马尾区城区绿化景观提升工程</t>
  </si>
  <si>
    <t xml:space="preserve">    ★天马山生态公园</t>
  </si>
  <si>
    <t xml:space="preserve">    招拍挂地块、工业用地等经费（含出让评估、登报、拍卖行费用）</t>
  </si>
  <si>
    <t xml:space="preserve">    土地出让合同印花税费用安排</t>
  </si>
  <si>
    <t xml:space="preserve">    ★归还国开行贷款本金</t>
  </si>
  <si>
    <t>福州市马尾区土地发展中心</t>
  </si>
  <si>
    <t xml:space="preserve">    ★2018年国开行贷款利息</t>
  </si>
  <si>
    <t xml:space="preserve">    土地出让前期业务、收储业务等工作经费</t>
  </si>
  <si>
    <t>福州经济技术开发区土地发展中心（经费）</t>
  </si>
  <si>
    <t xml:space="preserve">    ★福马路以北旧屋区改造项目</t>
  </si>
  <si>
    <t xml:space="preserve">    ★沿山家园回购</t>
  </si>
  <si>
    <t xml:space="preserve">    ★儒江苑回购</t>
  </si>
  <si>
    <t xml:space="preserve">    ★闽江佳园回购</t>
  </si>
  <si>
    <t xml:space="preserve">    ★龙津苑安置房项目回购</t>
  </si>
  <si>
    <t xml:space="preserve">    ★共和苑回购</t>
  </si>
  <si>
    <t xml:space="preserve">    ★山水旺岐回购</t>
  </si>
  <si>
    <t xml:space="preserve">    ★青州片棚改项目(含青洲安置房回购）</t>
  </si>
  <si>
    <t xml:space="preserve">    ★西亭康城回购</t>
  </si>
  <si>
    <t xml:space="preserve">    ★亭江闽亭、闽安片棚改项目</t>
  </si>
  <si>
    <t xml:space="preserve">    ★魁岐片区棚改项目（含安置房回购）</t>
  </si>
  <si>
    <t xml:space="preserve">    ★阳光山与海安置房项目回购</t>
  </si>
  <si>
    <t xml:space="preserve">    ★君竹佳园回购</t>
  </si>
  <si>
    <t xml:space="preserve">    ★悦澜山项目商业用房回购</t>
  </si>
  <si>
    <t xml:space="preserve">    ★公租房装修改造工程</t>
  </si>
  <si>
    <t>福州市马尾区国有房产管理中心</t>
  </si>
  <si>
    <t xml:space="preserve">    ★房产回购费</t>
  </si>
  <si>
    <t xml:space="preserve">    ★快安片环卫公寓</t>
  </si>
  <si>
    <t xml:space="preserve">    拆迁指挥部办公经费</t>
  </si>
  <si>
    <t xml:space="preserve">    ★土地报批费用（含购买补充耕地指标和耕减挂钩指标）</t>
  </si>
  <si>
    <t xml:space="preserve">    ★路灯耗材及维护费用</t>
  </si>
  <si>
    <t xml:space="preserve">    ★路灯电费</t>
  </si>
  <si>
    <t xml:space="preserve">    ★市政设施维护经费</t>
  </si>
  <si>
    <t xml:space="preserve">    ★马尾区英屿村口、新建二附小周边信号灯建设工程</t>
  </si>
  <si>
    <t xml:space="preserve">    ★快安污水处理厂一级A提标改造工程</t>
  </si>
  <si>
    <t xml:space="preserve">    ★青洲污水处理厂一级A提标改造工程</t>
  </si>
  <si>
    <t xml:space="preserve">    ★长安污水处理厂一级A提标改造工程</t>
  </si>
  <si>
    <t xml:space="preserve">    ★代征污水处理手续费</t>
  </si>
  <si>
    <t xml:space="preserve">    供水抄表到户终端服务费</t>
  </si>
  <si>
    <t xml:space="preserve">    ★白眉水库水资源补贴</t>
  </si>
  <si>
    <t xml:space="preserve">    ★档案数字化、业务管理系统系统采购</t>
  </si>
  <si>
    <t xml:space="preserve">    ★琅岐、亭江供水费补贴</t>
  </si>
  <si>
    <t xml:space="preserve">    ★104国道君竹环岛至亭江5号路弱电线路整治</t>
  </si>
  <si>
    <t>十、农林水支出</t>
  </si>
  <si>
    <t xml:space="preserve">    行政事务管理经费</t>
  </si>
  <si>
    <t xml:space="preserve">    ★粮食等种植业“五新”、养殖新品新技术，“三新”产业等（支农）</t>
  </si>
  <si>
    <t xml:space="preserve">    ★农村农技员配套补助资金、农技员培训等（支农）</t>
  </si>
  <si>
    <t xml:space="preserve">    ★疫苗配套、物资购置、动物卫生监督、重大动物疫病防控等（支农）</t>
  </si>
  <si>
    <t xml:space="preserve">    ★水产质量安全管理、抽样检测、病害防治等（支农）</t>
  </si>
  <si>
    <t xml:space="preserve">    检疫购置、饲料检测、卫生监督办案、农产品质量安全（支农）</t>
  </si>
  <si>
    <t xml:space="preserve">    屠宰监管经费及动物协检员工资</t>
  </si>
  <si>
    <t xml:space="preserve">    ★打击海上违法采砂和倾废行为奖励经费（含边防）（海洋）</t>
  </si>
  <si>
    <t xml:space="preserve">    ★村级防疫员补助经费（支农）</t>
  </si>
  <si>
    <t xml:space="preserve">    ★“三资”、土地仲裁、农业审计、土地承包、农机管理等（支农）</t>
  </si>
  <si>
    <t xml:space="preserve">    ★村级换届审计工作经费</t>
  </si>
  <si>
    <t xml:space="preserve">    土地确权工作经费</t>
  </si>
  <si>
    <t xml:space="preserve">    ★农业生产保险保费补贴（支农）</t>
  </si>
  <si>
    <t xml:space="preserve">    ★渔业互保区级补助经费</t>
  </si>
  <si>
    <t xml:space="preserve">    ★农村产权制度改革工作经费</t>
  </si>
  <si>
    <t xml:space="preserve">    ★幸福家园琅岐镇红光村区级配套经费（2015年尾款）</t>
  </si>
  <si>
    <t xml:space="preserve">    ★设施农业、休闲农业区级配套奖励项目（支农）</t>
  </si>
  <si>
    <t xml:space="preserve">    ★渔业资源保护、海域管理等（支农）</t>
  </si>
  <si>
    <t xml:space="preserve">    ★支农其他经费（支农）</t>
  </si>
  <si>
    <t xml:space="preserve">    农产品质量检测室农机中心办公用房年租金、物业、水电费</t>
  </si>
  <si>
    <t xml:space="preserve">    ★林业站管理及护林员工资</t>
  </si>
  <si>
    <t xml:space="preserve">    农业视频会议系统升级改造</t>
  </si>
  <si>
    <t xml:space="preserve">    基层公安民警加班误餐补贴</t>
  </si>
  <si>
    <t>福州市马尾区公安局森林分局</t>
  </si>
  <si>
    <t xml:space="preserve">    编外人员加班补贴</t>
  </si>
  <si>
    <t xml:space="preserve">    协警队伍管理及装备经费</t>
  </si>
  <si>
    <t xml:space="preserve">    办案经费（支农）</t>
  </si>
  <si>
    <t xml:space="preserve">    ★树种调整及疫情小班伐除迹地更新造林</t>
  </si>
  <si>
    <t xml:space="preserve">    ★沈海高速绿化带亭江段租地等</t>
  </si>
  <si>
    <t xml:space="preserve">    森林资源管护监测体系建设</t>
  </si>
  <si>
    <t xml:space="preserve">    2018年省级财政生态效益补偿资金</t>
  </si>
  <si>
    <t xml:space="preserve">    ★2018年中央财政森林生态效益补偿补助资金</t>
  </si>
  <si>
    <t xml:space="preserve">    ★湿地保护与管理（支农）</t>
  </si>
  <si>
    <t xml:space="preserve">    ★林业执法装备购置与维护（支农）</t>
  </si>
  <si>
    <t xml:space="preserve">    ★森林消防队伍建设（专业化和半专业化）</t>
  </si>
  <si>
    <t xml:space="preserve">    林地年度变更调查</t>
  </si>
  <si>
    <t xml:space="preserve">    森林综合保险县级财政承担15%的保险费用（支农）</t>
  </si>
  <si>
    <t xml:space="preserve">    ★森林防火经费（支农）</t>
  </si>
  <si>
    <t xml:space="preserve">    ★森林病虫害防治项目</t>
  </si>
  <si>
    <t xml:space="preserve">    ★森林防火检查站建设经费</t>
  </si>
  <si>
    <t xml:space="preserve">    ★林业业务支出（支农）</t>
  </si>
  <si>
    <t xml:space="preserve">    水建发公司魁岐河水系治理专项经费</t>
  </si>
  <si>
    <t xml:space="preserve">    ★水建发公司闽江防洪工程福州段（一期）</t>
  </si>
  <si>
    <t xml:space="preserve">    ★水建发公司福州市马尾区天台水库工程</t>
  </si>
  <si>
    <t xml:space="preserve">    ★水建发公司闽江下游马尾亭江防洪防潮工程（一期）</t>
  </si>
  <si>
    <t xml:space="preserve">    ★水建发公司马尾亭江中心区山洪排涝一期工程</t>
  </si>
  <si>
    <t xml:space="preserve">    ★水建发公司闽江防洪工程琅岐雁行江片工程</t>
  </si>
  <si>
    <t xml:space="preserve">    ★鼓山溪、镇街水利河浦整治工程</t>
  </si>
  <si>
    <t xml:space="preserve">    ★兴安排涝站技术改造工程</t>
  </si>
  <si>
    <t>福州市马尾快安水利工作站</t>
  </si>
  <si>
    <t xml:space="preserve">    ★白眉下游河道拓宽整治工程</t>
  </si>
  <si>
    <t xml:space="preserve">    ★水利工程维护（支农）</t>
  </si>
  <si>
    <t xml:space="preserve">    排洪站水电费</t>
  </si>
  <si>
    <t xml:space="preserve">    运行管理经费（支农）</t>
  </si>
  <si>
    <t xml:space="preserve">    水库泵站委托管理经费</t>
  </si>
  <si>
    <t xml:space="preserve">    江滨路防洪堤保洁外包工程款</t>
  </si>
  <si>
    <t xml:space="preserve">    排涝站设施运行维修养护</t>
  </si>
  <si>
    <t>福州市马尾区琅岐海堤管理所</t>
  </si>
  <si>
    <t xml:space="preserve">    琅岐万亩片海堤维修养护</t>
  </si>
  <si>
    <t xml:space="preserve">    防汛业务支出（支农）</t>
  </si>
  <si>
    <t xml:space="preserve">    ★乡镇高清视频会商系统升级改造项目</t>
  </si>
  <si>
    <t xml:space="preserve">    河长制办公室专项经费</t>
  </si>
  <si>
    <t xml:space="preserve">    琅岐三峡移民生活补助经费</t>
  </si>
  <si>
    <t xml:space="preserve">    ★水利业务支出（支农）</t>
  </si>
  <si>
    <t>十一、交通运输支出</t>
  </si>
  <si>
    <t xml:space="preserve">    茶洋山公路委托养护费</t>
  </si>
  <si>
    <t>马尾区农村公路养护管理所</t>
  </si>
  <si>
    <t xml:space="preserve">    农村公路养护区级补助</t>
  </si>
  <si>
    <t xml:space="preserve">    道路运输车辆动态监督管理经费</t>
  </si>
  <si>
    <t xml:space="preserve">    ★营运车辆检测服务费</t>
  </si>
  <si>
    <t xml:space="preserve">    马尾渡口安全监管经费</t>
  </si>
  <si>
    <t xml:space="preserve">    乡镇船舶安全监管经费</t>
  </si>
  <si>
    <t xml:space="preserve">    交通战备费</t>
  </si>
  <si>
    <t xml:space="preserve">    办公场所租金（卫生费、水电费）</t>
  </si>
  <si>
    <t xml:space="preserve">    ★马尾区便民自行车经费</t>
  </si>
  <si>
    <t xml:space="preserve">    ★执法人员服装费</t>
  </si>
  <si>
    <t>福州市马尾区交通综合行政执法大队</t>
  </si>
  <si>
    <t xml:space="preserve">    特种专业技术用车租赁费</t>
  </si>
  <si>
    <t xml:space="preserve">    交通行政执法经费</t>
  </si>
  <si>
    <t xml:space="preserve">    行政执法扣押物品保管费</t>
  </si>
  <si>
    <t xml:space="preserve">    省级达标执法站、所标准化建设项目经费</t>
  </si>
  <si>
    <t xml:space="preserve">    ★参公补差额</t>
  </si>
  <si>
    <t xml:space="preserve">    公交管理经费</t>
  </si>
  <si>
    <t>福州市马尾区运输管理所</t>
  </si>
  <si>
    <t xml:space="preserve">    交通整顿专项经费</t>
  </si>
  <si>
    <t xml:space="preserve">    安全生产管理经费</t>
  </si>
  <si>
    <t xml:space="preserve">    ★阳光城山与海安置房装修款</t>
  </si>
  <si>
    <t xml:space="preserve">    ★市公交集团马尾公交经营亏损补助</t>
  </si>
  <si>
    <t>十二、资源勘探信息等支出</t>
  </si>
  <si>
    <t xml:space="preserve">    村级安全协管员队伍建设专项经费</t>
  </si>
  <si>
    <t>福州市马尾区安全生产监督管理局</t>
  </si>
  <si>
    <t xml:space="preserve">    事故案件调查处理、聘请专家费用</t>
  </si>
  <si>
    <t xml:space="preserve">    ★烟花爆竹监控系统维护经费</t>
  </si>
  <si>
    <t xml:space="preserve">    ★安委会专项经费</t>
  </si>
  <si>
    <t xml:space="preserve">    ★安全生产执法人员执法服装专项经费</t>
  </si>
  <si>
    <t xml:space="preserve">    年度考核、执法检查、设备维护等相关业务经费</t>
  </si>
  <si>
    <t xml:space="preserve">    安全生产宣传教育培训会议经费</t>
  </si>
  <si>
    <t xml:space="preserve">    ★企业安全生产标准化工作经费</t>
  </si>
  <si>
    <t xml:space="preserve">    ▲★生产安全事故应急预案制定经费</t>
  </si>
  <si>
    <t xml:space="preserve">    国有资产管理业务经费</t>
  </si>
  <si>
    <t xml:space="preserve">    ▲办公楼物业、水电费</t>
  </si>
  <si>
    <t xml:space="preserve">    ★惠企政策兑现（含省、市政策区级配套）</t>
  </si>
  <si>
    <t xml:space="preserve">    ▲★物联网产业促进中心办公场所租金等</t>
  </si>
  <si>
    <t xml:space="preserve">    ★商贸发展专项资金（含省市政策区级配套）</t>
  </si>
  <si>
    <t xml:space="preserve">    ★自贸区专项经费</t>
  </si>
  <si>
    <t xml:space="preserve">    ★扶持企业发展资金</t>
  </si>
  <si>
    <t>十三、商业服务业等支出</t>
  </si>
  <si>
    <t xml:space="preserve">    节能办及节能推广工作经费</t>
  </si>
  <si>
    <t xml:space="preserve">    ★旅游宣传促销活动经费</t>
  </si>
  <si>
    <t>福州经济技术开发区旅游事业局</t>
  </si>
  <si>
    <t xml:space="preserve">    旅游行政执法经费</t>
  </si>
  <si>
    <t xml:space="preserve">    ★旅游企业安全标准化建设工作经费</t>
  </si>
  <si>
    <t xml:space="preserve">    三个游客中心租金及运行维护费</t>
  </si>
  <si>
    <t xml:space="preserve">    旅游信息工作经费</t>
  </si>
  <si>
    <t xml:space="preserve">    ★“两马”旅游品牌宣传营销</t>
  </si>
  <si>
    <t xml:space="preserve">    ★福航旅租金补助</t>
  </si>
  <si>
    <t xml:space="preserve">    ▲★基金小镇租金及装修补贴等</t>
  </si>
  <si>
    <t xml:space="preserve">    招商工作经费</t>
  </si>
  <si>
    <t>自贸区福州片区管委会经济技术开发区办事处投资服务中心</t>
  </si>
  <si>
    <t>十四、金融支出</t>
  </si>
  <si>
    <t xml:space="preserve">    ▲★扶持金融业发展专项资金</t>
  </si>
  <si>
    <t>福州经济开发区金融工作办公室</t>
  </si>
  <si>
    <t xml:space="preserve">    金融办工作经费</t>
  </si>
  <si>
    <t xml:space="preserve">    ▲★非法集资举报奖励资金</t>
  </si>
  <si>
    <t>十五、援助其他地区支出</t>
  </si>
  <si>
    <t xml:space="preserve">    ★寿宁帮扶资金</t>
  </si>
  <si>
    <t xml:space="preserve">    ★屏南帮扶资金</t>
  </si>
  <si>
    <t xml:space="preserve">    ★宁夏帮扶资金</t>
  </si>
  <si>
    <t>十六、国土海洋气象等支出</t>
  </si>
  <si>
    <t xml:space="preserve">    国土资源业务管理经费</t>
  </si>
  <si>
    <t xml:space="preserve">    ★档案信息化建设项目经费（档案资料信息化）</t>
  </si>
  <si>
    <t xml:space="preserve">    城镇基准地价修编</t>
  </si>
  <si>
    <t xml:space="preserve">    6.25土地日宣传经费</t>
  </si>
  <si>
    <t xml:space="preserve">    基本农田保护\耕地质量等别调查\高标准农田建设\土地整理等经费</t>
  </si>
  <si>
    <t xml:space="preserve">    国土资源监察执法专项经费(含律师费、普法）</t>
  </si>
  <si>
    <t xml:space="preserve">    国土资源规范管理经费</t>
  </si>
  <si>
    <t xml:space="preserve">    土地集约利用评价工作经费</t>
  </si>
  <si>
    <t xml:space="preserve">    农村宅基地和集体建设用地权属调查经费</t>
  </si>
  <si>
    <t xml:space="preserve">    第三次土地调查、土地利用现状年度变更、遥感监测等工作经费</t>
  </si>
  <si>
    <t xml:space="preserve">    镇、街地质灾害项目整治工作经费、地灾应急物资采购经费</t>
  </si>
  <si>
    <t xml:space="preserve">    租金及物业管理费</t>
  </si>
  <si>
    <t>福州经济技术开发区不动产登记和交易中心</t>
  </si>
  <si>
    <t xml:space="preserve">    不动产证购置费用</t>
  </si>
  <si>
    <t xml:space="preserve">    ★不动产登记系统购置及维护</t>
  </si>
  <si>
    <t xml:space="preserve">    不动产查询证明机购置</t>
  </si>
  <si>
    <t xml:space="preserve">    档案室密集架购置</t>
  </si>
  <si>
    <t xml:space="preserve">    琅岐分局2018年度工作经费</t>
  </si>
  <si>
    <t xml:space="preserve">    2018年海防管理工作经费</t>
  </si>
  <si>
    <t xml:space="preserve">    ★海漂垃圾整治经费</t>
  </si>
  <si>
    <t xml:space="preserve">    海洋经济发展及建设“海上福州”专项经费</t>
  </si>
  <si>
    <t>福州经济技术开发区海洋经济发展办公室</t>
  </si>
  <si>
    <t xml:space="preserve">    办公楼物业水电费</t>
  </si>
  <si>
    <t xml:space="preserve">    公共气象服务运行经费</t>
  </si>
  <si>
    <t>福州市气象局马尾气象分局</t>
  </si>
  <si>
    <t>十七、住房保障支出</t>
  </si>
  <si>
    <t xml:space="preserve">    公租房管理费（家欣）</t>
  </si>
  <si>
    <t xml:space="preserve">    空置公租房物业管理费</t>
  </si>
  <si>
    <t xml:space="preserve">    保障房网上运行费用</t>
  </si>
  <si>
    <t xml:space="preserve">    保障房审核工作经费</t>
  </si>
  <si>
    <t xml:space="preserve">    ★住房补贴2018年全区预算预留</t>
  </si>
  <si>
    <t xml:space="preserve">    购买房源管理系统</t>
  </si>
  <si>
    <t xml:space="preserve">    国有房产管理费（家欣）</t>
  </si>
  <si>
    <t>十八、粮油物资储备支出</t>
  </si>
  <si>
    <t xml:space="preserve">    粮食信息统计</t>
  </si>
  <si>
    <t xml:space="preserve">    骨干粮店补助</t>
  </si>
  <si>
    <t xml:space="preserve">    ★粮库建设项目</t>
  </si>
  <si>
    <t>附表1-23</t>
  </si>
  <si>
    <t>2017-2018年政府一般债务余额和限额情况表</t>
  </si>
  <si>
    <t>一、政府债务余额情况</t>
  </si>
  <si>
    <t>1、2017年末一般债务余额</t>
  </si>
  <si>
    <t>2、2018年新增一般债务额</t>
  </si>
  <si>
    <t>3、2018年偿还一般债务本金</t>
  </si>
  <si>
    <t>4、2018年末一般债务余额</t>
  </si>
  <si>
    <t>二、政府债务限额情况</t>
  </si>
  <si>
    <t>1．2017年一般债务限额</t>
  </si>
  <si>
    <t>2．2018年新增一般债务限额</t>
  </si>
  <si>
    <t>3．2018年一般债务限额</t>
  </si>
  <si>
    <t>附表1-24</t>
  </si>
  <si>
    <t>2017-2018年政府专项债务余额和限额情况表</t>
  </si>
  <si>
    <t>1、2017年末专项债务余额</t>
  </si>
  <si>
    <t>2、2018年新增专项债务额</t>
  </si>
  <si>
    <t>3、2018年偿还专项债务本金</t>
  </si>
  <si>
    <t>4、2018年末专项债务余额</t>
  </si>
  <si>
    <t>1．2017年专项债务限额</t>
  </si>
  <si>
    <t>2．2018年新增专项债务限额</t>
  </si>
  <si>
    <t>3．2018年专项债务限额</t>
  </si>
  <si>
    <t>附表1-25</t>
  </si>
  <si>
    <t>2018年财政扶贫资金情况表</t>
  </si>
  <si>
    <t>专项资金</t>
  </si>
  <si>
    <t>资金性质</t>
  </si>
  <si>
    <t>金额</t>
  </si>
  <si>
    <t>城乡居民基本养老保险补助资金</t>
  </si>
  <si>
    <t>一般公共预算</t>
  </si>
  <si>
    <t>公共卫生服务补助专项资金</t>
  </si>
  <si>
    <t>基本药物制度补助</t>
  </si>
  <si>
    <t>临时救助资金</t>
  </si>
  <si>
    <t>美丽乡村建设试点资金</t>
  </si>
  <si>
    <t>森林资源保护资金</t>
  </si>
  <si>
    <t>义务教育阶段公用经费</t>
  </si>
  <si>
    <t>援助宁夏资金</t>
  </si>
  <si>
    <r>
      <t xml:space="preserve">    人大</t>
    </r>
    <r>
      <rPr>
        <sz val="11"/>
        <rFont val="宋体"/>
        <family val="0"/>
      </rPr>
      <t>常委会</t>
    </r>
    <r>
      <rPr>
        <sz val="11"/>
        <rFont val="宋体"/>
        <family val="0"/>
      </rPr>
      <t>主任副主任工作经费</t>
    </r>
  </si>
  <si>
    <t>福州市琅岐经济区琅岐镇卫生院(全民)</t>
  </si>
  <si>
    <t>琅岐经济区</t>
  </si>
  <si>
    <t xml:space="preserve">    “十三五”规划中期评估</t>
  </si>
  <si>
    <t xml:space="preserve">    ★消防员节假日执勤战备补助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</si>
</sst>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;[Red]\-0.00\ "/>
    <numFmt numFmtId="178" formatCode="0.0"/>
    <numFmt numFmtId="179" formatCode="#,##0_ "/>
    <numFmt numFmtId="180" formatCode="#,##0_);[Red]\(#,##0\)"/>
    <numFmt numFmtId="181" formatCode="0_ 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6"/>
      <name val="方正小标宋_GBK"/>
      <family val="0"/>
    </font>
    <font>
      <sz val="16"/>
      <color indexed="8"/>
      <name val="方正小标宋_GBK"/>
      <family val="0"/>
    </font>
    <font>
      <sz val="12"/>
      <color indexed="9"/>
      <name val="宋体"/>
      <family val="0"/>
    </font>
    <font>
      <sz val="11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华文楷体"/>
      <family val="0"/>
    </font>
    <font>
      <sz val="9"/>
      <name val="宋体"/>
      <family val="0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2"/>
      <color indexed="8"/>
      <name val="Calibri"/>
      <family val="0"/>
    </font>
    <font>
      <sz val="1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9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7" applyNumberFormat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Font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63" fillId="0" borderId="9" xfId="47" applyFont="1" applyFill="1" applyBorder="1" applyAlignment="1">
      <alignment horizontal="center" vertical="center" wrapText="1"/>
      <protection/>
    </xf>
    <xf numFmtId="0" fontId="63" fillId="0" borderId="9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64" fillId="0" borderId="9" xfId="49" applyNumberFormat="1" applyFont="1" applyFill="1" applyBorder="1" applyAlignment="1" applyProtection="1">
      <alignment vertical="center"/>
      <protection/>
    </xf>
    <xf numFmtId="0" fontId="64" fillId="0" borderId="9" xfId="48" applyFont="1" applyFill="1" applyBorder="1">
      <alignment/>
      <protection/>
    </xf>
    <xf numFmtId="0" fontId="64" fillId="0" borderId="9" xfId="0" applyFont="1" applyBorder="1" applyAlignment="1">
      <alignment horizontal="center" vertical="center" wrapText="1"/>
    </xf>
    <xf numFmtId="0" fontId="64" fillId="0" borderId="9" xfId="48" applyFont="1" applyFill="1" applyBorder="1" applyAlignment="1">
      <alignment horizontal="left" vertical="center"/>
      <protection/>
    </xf>
    <xf numFmtId="0" fontId="0" fillId="0" borderId="0" xfId="44" applyAlignment="1">
      <alignment/>
      <protection/>
    </xf>
    <xf numFmtId="0" fontId="0" fillId="0" borderId="0" xfId="44" applyFill="1" applyAlignment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6" fillId="0" borderId="0" xfId="67" applyFont="1">
      <alignment vertical="center"/>
      <protection/>
    </xf>
    <xf numFmtId="0" fontId="0" fillId="0" borderId="0" xfId="67">
      <alignment vertical="center"/>
      <protection/>
    </xf>
    <xf numFmtId="176" fontId="0" fillId="0" borderId="0" xfId="67" applyNumberFormat="1" applyAlignment="1">
      <alignment horizontal="right" vertical="center"/>
      <protection/>
    </xf>
    <xf numFmtId="0" fontId="7" fillId="0" borderId="9" xfId="44" applyNumberFormat="1" applyFont="1" applyFill="1" applyBorder="1" applyAlignment="1" applyProtection="1">
      <alignment horizontal="center" vertical="center" wrapText="1"/>
      <protection/>
    </xf>
    <xf numFmtId="176" fontId="8" fillId="0" borderId="9" xfId="67" applyNumberFormat="1" applyFont="1" applyBorder="1" applyAlignment="1">
      <alignment horizontal="center" vertical="center" wrapText="1"/>
      <protection/>
    </xf>
    <xf numFmtId="0" fontId="9" fillId="0" borderId="9" xfId="44" applyNumberFormat="1" applyFont="1" applyFill="1" applyBorder="1" applyAlignment="1" applyProtection="1">
      <alignment horizontal="left" vertical="center" wrapText="1"/>
      <protection/>
    </xf>
    <xf numFmtId="177" fontId="9" fillId="0" borderId="9" xfId="44" applyNumberFormat="1" applyFont="1" applyFill="1" applyBorder="1" applyAlignment="1" applyProtection="1">
      <alignment vertical="center" wrapText="1"/>
      <protection/>
    </xf>
    <xf numFmtId="178" fontId="8" fillId="0" borderId="9" xfId="34" applyNumberFormat="1" applyFont="1" applyFill="1" applyBorder="1" applyAlignment="1" applyProtection="1">
      <alignment vertical="center" wrapText="1"/>
      <protection/>
    </xf>
    <xf numFmtId="49" fontId="10" fillId="0" borderId="9" xfId="53" applyNumberFormat="1" applyFont="1" applyBorder="1">
      <alignment/>
      <protection/>
    </xf>
    <xf numFmtId="0" fontId="10" fillId="0" borderId="9" xfId="44" applyFont="1" applyFill="1" applyBorder="1" applyAlignment="1">
      <alignment/>
      <protection/>
    </xf>
    <xf numFmtId="0" fontId="10" fillId="0" borderId="9" xfId="44" applyFont="1" applyBorder="1" applyAlignment="1">
      <alignment/>
      <protection/>
    </xf>
    <xf numFmtId="10" fontId="0" fillId="0" borderId="9" xfId="0" applyNumberFormat="1" applyFont="1" applyFill="1" applyBorder="1" applyAlignment="1">
      <alignment horizontal="center" vertical="center"/>
    </xf>
    <xf numFmtId="49" fontId="10" fillId="0" borderId="9" xfId="58" applyNumberFormat="1" applyFont="1" applyBorder="1">
      <alignment/>
      <protection/>
    </xf>
    <xf numFmtId="49" fontId="10" fillId="0" borderId="9" xfId="59" applyNumberFormat="1" applyFont="1" applyBorder="1">
      <alignment/>
      <protection/>
    </xf>
    <xf numFmtId="49" fontId="10" fillId="0" borderId="9" xfId="61" applyNumberFormat="1" applyFont="1" applyBorder="1">
      <alignment/>
      <protection/>
    </xf>
    <xf numFmtId="0" fontId="11" fillId="0" borderId="9" xfId="44" applyNumberFormat="1" applyFont="1" applyFill="1" applyBorder="1" applyAlignment="1" applyProtection="1">
      <alignment horizontal="left" vertical="center" wrapText="1" indent="1"/>
      <protection/>
    </xf>
    <xf numFmtId="49" fontId="10" fillId="0" borderId="9" xfId="60" applyNumberFormat="1" applyFont="1" applyBorder="1">
      <alignment/>
      <protection/>
    </xf>
    <xf numFmtId="0" fontId="1" fillId="0" borderId="9" xfId="44" applyNumberFormat="1" applyFont="1" applyFill="1" applyBorder="1" applyAlignment="1" applyProtection="1">
      <alignment horizontal="left" vertical="center" wrapText="1" indent="1"/>
      <protection/>
    </xf>
    <xf numFmtId="49" fontId="10" fillId="0" borderId="9" xfId="56" applyNumberFormat="1" applyFont="1" applyBorder="1">
      <alignment/>
      <protection/>
    </xf>
    <xf numFmtId="49" fontId="10" fillId="0" borderId="9" xfId="57" applyNumberFormat="1" applyFont="1" applyBorder="1">
      <alignment/>
      <protection/>
    </xf>
    <xf numFmtId="49" fontId="10" fillId="0" borderId="9" xfId="62" applyNumberFormat="1" applyFont="1" applyBorder="1">
      <alignment/>
      <protection/>
    </xf>
    <xf numFmtId="49" fontId="10" fillId="0" borderId="9" xfId="54" applyNumberFormat="1" applyFont="1" applyBorder="1">
      <alignment/>
      <protection/>
    </xf>
    <xf numFmtId="49" fontId="10" fillId="0" borderId="9" xfId="55" applyNumberFormat="1" applyFont="1" applyBorder="1">
      <alignment/>
      <protection/>
    </xf>
    <xf numFmtId="0" fontId="1" fillId="0" borderId="9" xfId="44" applyNumberFormat="1" applyFont="1" applyFill="1" applyBorder="1" applyAlignment="1" applyProtection="1">
      <alignment horizontal="left" vertical="center" wrapText="1"/>
      <protection/>
    </xf>
    <xf numFmtId="0" fontId="0" fillId="0" borderId="9" xfId="44" applyFill="1" applyBorder="1" applyAlignment="1">
      <alignment/>
      <protection/>
    </xf>
    <xf numFmtId="0" fontId="0" fillId="0" borderId="9" xfId="44" applyBorder="1" applyAlignment="1">
      <alignment/>
      <protection/>
    </xf>
    <xf numFmtId="0" fontId="3" fillId="0" borderId="0" xfId="67" applyFont="1" applyAlignment="1">
      <alignment horizontal="center" vertical="center"/>
      <protection/>
    </xf>
    <xf numFmtId="0" fontId="10" fillId="0" borderId="0" xfId="67" applyFont="1">
      <alignment vertical="center"/>
      <protection/>
    </xf>
    <xf numFmtId="0" fontId="8" fillId="0" borderId="0" xfId="67" applyFont="1">
      <alignment vertical="center"/>
      <protection/>
    </xf>
    <xf numFmtId="176" fontId="0" fillId="0" borderId="0" xfId="67" applyNumberFormat="1">
      <alignment vertical="center"/>
      <protection/>
    </xf>
    <xf numFmtId="0" fontId="0" fillId="0" borderId="0" xfId="67" applyFont="1">
      <alignment vertical="center"/>
      <protection/>
    </xf>
    <xf numFmtId="0" fontId="3" fillId="0" borderId="9" xfId="67" applyFont="1" applyBorder="1" applyAlignment="1">
      <alignment horizontal="distributed" vertical="center" wrapText="1" indent="3"/>
      <protection/>
    </xf>
    <xf numFmtId="3" fontId="10" fillId="0" borderId="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179" fontId="10" fillId="0" borderId="9" xfId="0" applyNumberFormat="1" applyFont="1" applyBorder="1" applyAlignment="1">
      <alignment horizontal="right" vertical="center"/>
    </xf>
    <xf numFmtId="0" fontId="65" fillId="0" borderId="0" xfId="67" applyFont="1">
      <alignment vertical="center"/>
      <protection/>
    </xf>
    <xf numFmtId="176" fontId="10" fillId="0" borderId="9" xfId="67" applyNumberFormat="1" applyFont="1" applyBorder="1" applyAlignment="1">
      <alignment horizontal="right" vertical="center"/>
      <protection/>
    </xf>
    <xf numFmtId="180" fontId="8" fillId="0" borderId="9" xfId="0" applyNumberFormat="1" applyFont="1" applyBorder="1" applyAlignment="1">
      <alignment horizontal="right" vertical="center"/>
    </xf>
    <xf numFmtId="176" fontId="8" fillId="0" borderId="9" xfId="67" applyNumberFormat="1" applyFont="1" applyBorder="1" applyAlignment="1">
      <alignment horizontal="right" vertical="center"/>
      <protection/>
    </xf>
    <xf numFmtId="176" fontId="8" fillId="0" borderId="9" xfId="67" applyNumberFormat="1" applyFont="1" applyBorder="1">
      <alignment vertical="center"/>
      <protection/>
    </xf>
    <xf numFmtId="180" fontId="1" fillId="0" borderId="9" xfId="42" applyNumberFormat="1" applyFont="1" applyBorder="1" applyAlignment="1">
      <alignment horizontal="right" vertical="center"/>
      <protection/>
    </xf>
    <xf numFmtId="180" fontId="10" fillId="0" borderId="9" xfId="0" applyNumberFormat="1" applyFont="1" applyBorder="1" applyAlignment="1">
      <alignment horizontal="center" vertical="center"/>
    </xf>
    <xf numFmtId="0" fontId="8" fillId="0" borderId="9" xfId="67" applyFont="1" applyBorder="1" applyAlignment="1">
      <alignment horizontal="center" vertical="center"/>
      <protection/>
    </xf>
    <xf numFmtId="0" fontId="8" fillId="0" borderId="9" xfId="67" applyFont="1" applyBorder="1" applyAlignment="1">
      <alignment horizontal="distributed" vertical="center" wrapText="1" indent="3"/>
      <protection/>
    </xf>
    <xf numFmtId="3" fontId="10" fillId="0" borderId="9" xfId="67" applyNumberFormat="1" applyFont="1" applyBorder="1" applyAlignment="1">
      <alignment horizontal="right" vertical="center"/>
      <protection/>
    </xf>
    <xf numFmtId="0" fontId="10" fillId="0" borderId="9" xfId="67" applyFont="1" applyFill="1" applyBorder="1">
      <alignment vertical="center"/>
      <protection/>
    </xf>
    <xf numFmtId="0" fontId="10" fillId="0" borderId="9" xfId="67" applyFont="1" applyBorder="1">
      <alignment vertical="center"/>
      <protection/>
    </xf>
    <xf numFmtId="0" fontId="66" fillId="0" borderId="0" xfId="67" applyFont="1">
      <alignment vertical="center"/>
      <protection/>
    </xf>
    <xf numFmtId="0" fontId="9" fillId="0" borderId="9" xfId="44" applyNumberFormat="1" applyFont="1" applyFill="1" applyBorder="1" applyAlignment="1" applyProtection="1">
      <alignment horizontal="center" vertical="center" wrapText="1"/>
      <protection/>
    </xf>
    <xf numFmtId="176" fontId="10" fillId="0" borderId="0" xfId="67" applyNumberFormat="1" applyFont="1">
      <alignment vertical="center"/>
      <protection/>
    </xf>
    <xf numFmtId="0" fontId="1" fillId="0" borderId="0" xfId="42" applyBorder="1">
      <alignment vertical="center"/>
      <protection/>
    </xf>
    <xf numFmtId="0" fontId="12" fillId="0" borderId="0" xfId="42" applyFont="1" applyBorder="1" applyAlignment="1">
      <alignment vertical="center"/>
      <protection/>
    </xf>
    <xf numFmtId="0" fontId="12" fillId="0" borderId="0" xfId="42" applyFont="1" applyBorder="1" applyAlignment="1">
      <alignment horizontal="right" vertical="center"/>
      <protection/>
    </xf>
    <xf numFmtId="0" fontId="67" fillId="0" borderId="9" xfId="42" applyFont="1" applyBorder="1" applyAlignment="1">
      <alignment horizontal="center" vertical="center" wrapText="1"/>
      <protection/>
    </xf>
    <xf numFmtId="49" fontId="65" fillId="0" borderId="9" xfId="63" applyNumberFormat="1" applyFont="1" applyBorder="1">
      <alignment/>
      <protection/>
    </xf>
    <xf numFmtId="0" fontId="67" fillId="0" borderId="9" xfId="42" applyFont="1" applyBorder="1">
      <alignment vertical="center"/>
      <protection/>
    </xf>
    <xf numFmtId="0" fontId="45" fillId="0" borderId="9" xfId="42" applyFont="1" applyBorder="1">
      <alignment vertical="center"/>
      <protection/>
    </xf>
    <xf numFmtId="49" fontId="65" fillId="0" borderId="9" xfId="63" applyNumberFormat="1" applyFont="1" applyBorder="1" applyAlignment="1">
      <alignment horizontal="left" indent="2"/>
      <protection/>
    </xf>
    <xf numFmtId="0" fontId="68" fillId="0" borderId="9" xfId="0" applyFont="1" applyBorder="1" applyAlignment="1">
      <alignment vertical="center"/>
    </xf>
    <xf numFmtId="49" fontId="65" fillId="0" borderId="9" xfId="63" applyNumberFormat="1" applyFont="1" applyBorder="1" applyAlignment="1">
      <alignment/>
      <protection/>
    </xf>
    <xf numFmtId="0" fontId="65" fillId="0" borderId="9" xfId="0" applyFont="1" applyBorder="1" applyAlignment="1">
      <alignment vertical="center"/>
    </xf>
    <xf numFmtId="0" fontId="67" fillId="0" borderId="9" xfId="42" applyFont="1" applyBorder="1" applyAlignment="1">
      <alignment horizontal="center" vertical="center"/>
      <protection/>
    </xf>
    <xf numFmtId="0" fontId="45" fillId="0" borderId="9" xfId="42" applyFont="1" applyBorder="1" applyAlignment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justify" vertical="center"/>
    </xf>
    <xf numFmtId="0" fontId="45" fillId="0" borderId="9" xfId="42" applyFont="1" applyBorder="1" applyAlignment="1">
      <alignment vertical="center"/>
      <protection/>
    </xf>
    <xf numFmtId="0" fontId="45" fillId="0" borderId="9" xfId="42" applyFont="1" applyBorder="1" applyAlignment="1">
      <alignment horizontal="left" vertical="center" indent="2"/>
      <protection/>
    </xf>
    <xf numFmtId="0" fontId="69" fillId="0" borderId="9" xfId="42" applyFont="1" applyBorder="1" applyAlignment="1">
      <alignment horizontal="center" vertical="center" wrapText="1"/>
      <protection/>
    </xf>
    <xf numFmtId="0" fontId="10" fillId="0" borderId="9" xfId="0" applyFont="1" applyBorder="1" applyAlignment="1">
      <alignment vertical="center"/>
    </xf>
    <xf numFmtId="0" fontId="12" fillId="0" borderId="0" xfId="42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42">
      <alignment vertical="center"/>
      <protection/>
    </xf>
    <xf numFmtId="0" fontId="1" fillId="0" borderId="0" xfId="42" applyFont="1" applyBorder="1" applyAlignment="1">
      <alignment horizontal="center" vertical="center"/>
      <protection/>
    </xf>
    <xf numFmtId="0" fontId="69" fillId="0" borderId="9" xfId="42" applyFont="1" applyBorder="1" applyAlignment="1">
      <alignment horizontal="center" vertical="center"/>
      <protection/>
    </xf>
    <xf numFmtId="0" fontId="1" fillId="0" borderId="0" xfId="42" applyBorder="1" applyAlignment="1">
      <alignment horizontal="right" vertical="center"/>
      <protection/>
    </xf>
    <xf numFmtId="3" fontId="10" fillId="0" borderId="9" xfId="0" applyNumberFormat="1" applyFont="1" applyFill="1" applyBorder="1" applyAlignment="1" applyProtection="1">
      <alignment vertical="center"/>
      <protection/>
    </xf>
    <xf numFmtId="3" fontId="1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3" fontId="65" fillId="0" borderId="9" xfId="52" applyNumberFormat="1" applyFont="1" applyFill="1" applyBorder="1" applyAlignment="1" applyProtection="1">
      <alignment vertical="center"/>
      <protection/>
    </xf>
    <xf numFmtId="0" fontId="45" fillId="0" borderId="9" xfId="42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" fillId="0" borderId="0" xfId="42" applyFont="1" applyBorder="1" applyAlignment="1">
      <alignment horizontal="right" vertical="center"/>
      <protection/>
    </xf>
    <xf numFmtId="0" fontId="68" fillId="0" borderId="9" xfId="4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8" fillId="0" borderId="9" xfId="50" applyFont="1" applyBorder="1" applyAlignment="1">
      <alignment horizontal="center" vertical="center"/>
      <protection/>
    </xf>
    <xf numFmtId="0" fontId="68" fillId="0" borderId="9" xfId="0" applyFont="1" applyBorder="1" applyAlignment="1">
      <alignment horizontal="center" vertical="center" wrapText="1"/>
    </xf>
    <xf numFmtId="0" fontId="65" fillId="0" borderId="9" xfId="51" applyFont="1" applyBorder="1" applyAlignment="1">
      <alignment horizontal="center" vertical="center"/>
      <protection/>
    </xf>
    <xf numFmtId="10" fontId="0" fillId="0" borderId="13" xfId="0" applyNumberFormat="1" applyFont="1" applyFill="1" applyBorder="1" applyAlignment="1">
      <alignment vertical="center"/>
    </xf>
    <xf numFmtId="0" fontId="65" fillId="0" borderId="9" xfId="51" applyFont="1" applyBorder="1" applyAlignment="1">
      <alignment vertical="center"/>
      <protection/>
    </xf>
    <xf numFmtId="0" fontId="65" fillId="0" borderId="9" xfId="51" applyFont="1" applyBorder="1" applyAlignment="1">
      <alignment horizontal="left" vertical="center" wrapText="1"/>
      <protection/>
    </xf>
    <xf numFmtId="0" fontId="65" fillId="0" borderId="9" xfId="51" applyFont="1" applyBorder="1" applyAlignment="1">
      <alignment horizontal="right" vertical="center" wrapText="1"/>
      <protection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64" applyFont="1" applyAlignment="1">
      <alignment horizontal="center" vertical="center"/>
      <protection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4" fontId="14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0" xfId="45" applyFont="1">
      <alignment vertical="center"/>
      <protection/>
    </xf>
    <xf numFmtId="0" fontId="16" fillId="0" borderId="0" xfId="45">
      <alignment vertical="center"/>
      <protection/>
    </xf>
    <xf numFmtId="0" fontId="12" fillId="0" borderId="0" xfId="45" applyFont="1">
      <alignment vertical="center"/>
      <protection/>
    </xf>
    <xf numFmtId="0" fontId="16" fillId="0" borderId="0" xfId="45" applyAlignment="1">
      <alignment horizontal="left" vertical="center" wrapText="1"/>
      <protection/>
    </xf>
    <xf numFmtId="0" fontId="12" fillId="0" borderId="0" xfId="45" applyFont="1" applyAlignment="1">
      <alignment horizontal="right" vertical="center"/>
      <protection/>
    </xf>
    <xf numFmtId="0" fontId="67" fillId="0" borderId="9" xfId="45" applyFont="1" applyFill="1" applyBorder="1" applyAlignment="1">
      <alignment horizontal="center" vertical="center" wrapText="1"/>
      <protection/>
    </xf>
    <xf numFmtId="49" fontId="68" fillId="0" borderId="9" xfId="66" applyNumberFormat="1" applyFont="1" applyBorder="1" applyAlignment="1">
      <alignment horizontal="left" vertical="center" wrapText="1"/>
      <protection/>
    </xf>
    <xf numFmtId="0" fontId="67" fillId="0" borderId="9" xfId="45" applyFont="1" applyBorder="1" applyAlignment="1">
      <alignment horizontal="left" vertical="center" wrapText="1"/>
      <protection/>
    </xf>
    <xf numFmtId="49" fontId="65" fillId="0" borderId="9" xfId="66" applyNumberFormat="1" applyFont="1" applyBorder="1" applyAlignment="1">
      <alignment horizontal="left" vertical="center" wrapText="1"/>
      <protection/>
    </xf>
    <xf numFmtId="0" fontId="45" fillId="0" borderId="9" xfId="45" applyFont="1" applyBorder="1" applyAlignment="1">
      <alignment horizontal="left" vertical="center" wrapText="1"/>
      <protection/>
    </xf>
    <xf numFmtId="0" fontId="66" fillId="0" borderId="0" xfId="45" applyFont="1">
      <alignment vertical="center"/>
      <protection/>
    </xf>
    <xf numFmtId="0" fontId="16" fillId="0" borderId="0" xfId="46">
      <alignment vertical="center"/>
      <protection/>
    </xf>
    <xf numFmtId="0" fontId="12" fillId="0" borderId="0" xfId="46" applyFont="1">
      <alignment vertical="center"/>
      <protection/>
    </xf>
    <xf numFmtId="0" fontId="17" fillId="0" borderId="0" xfId="0" applyFont="1" applyAlignment="1">
      <alignment horizontal="right" vertical="center"/>
    </xf>
    <xf numFmtId="0" fontId="67" fillId="0" borderId="9" xfId="46" applyFont="1" applyFill="1" applyBorder="1" applyAlignment="1">
      <alignment horizontal="center" vertical="center"/>
      <protection/>
    </xf>
    <xf numFmtId="0" fontId="45" fillId="0" borderId="9" xfId="43" applyFont="1" applyFill="1" applyBorder="1" applyAlignment="1">
      <alignment horizontal="left" vertical="center"/>
      <protection/>
    </xf>
    <xf numFmtId="1" fontId="45" fillId="0" borderId="9" xfId="46" applyNumberFormat="1" applyFont="1" applyBorder="1">
      <alignment vertical="center"/>
      <protection/>
    </xf>
    <xf numFmtId="49" fontId="14" fillId="0" borderId="0" xfId="65" applyNumberFormat="1" applyFont="1">
      <alignment/>
      <protection/>
    </xf>
    <xf numFmtId="1" fontId="16" fillId="0" borderId="0" xfId="46" applyNumberFormat="1">
      <alignment vertical="center"/>
      <protection/>
    </xf>
    <xf numFmtId="1" fontId="66" fillId="0" borderId="0" xfId="46" applyNumberFormat="1" applyFont="1">
      <alignment vertical="center"/>
      <protection/>
    </xf>
    <xf numFmtId="0" fontId="0" fillId="0" borderId="0" xfId="47" applyFont="1">
      <alignment/>
      <protection/>
    </xf>
    <xf numFmtId="0" fontId="0" fillId="0" borderId="0" xfId="47">
      <alignment/>
      <protection/>
    </xf>
    <xf numFmtId="0" fontId="18" fillId="0" borderId="0" xfId="47" applyFont="1" applyFill="1" applyAlignment="1">
      <alignment vertical="center"/>
      <protection/>
    </xf>
    <xf numFmtId="0" fontId="63" fillId="0" borderId="14" xfId="47" applyFont="1" applyFill="1" applyBorder="1" applyAlignment="1">
      <alignment horizontal="center" vertical="center" wrapText="1"/>
      <protection/>
    </xf>
    <xf numFmtId="0" fontId="19" fillId="33" borderId="9" xfId="0" applyNumberFormat="1" applyFont="1" applyFill="1" applyBorder="1" applyAlignment="1" applyProtection="1">
      <alignment horizontal="left" vertical="center"/>
      <protection/>
    </xf>
    <xf numFmtId="0" fontId="64" fillId="0" borderId="9" xfId="48" applyFont="1" applyFill="1" applyBorder="1" applyAlignment="1">
      <alignment wrapText="1"/>
      <protection/>
    </xf>
    <xf numFmtId="0" fontId="64" fillId="0" borderId="9" xfId="0" applyFont="1" applyBorder="1" applyAlignment="1">
      <alignment horizontal="right" vertical="center" wrapText="1"/>
    </xf>
    <xf numFmtId="0" fontId="17" fillId="33" borderId="9" xfId="0" applyNumberFormat="1" applyFont="1" applyFill="1" applyBorder="1" applyAlignment="1" applyProtection="1">
      <alignment horizontal="left" vertical="center"/>
      <protection/>
    </xf>
    <xf numFmtId="0" fontId="20" fillId="33" borderId="9" xfId="0" applyNumberFormat="1" applyFont="1" applyFill="1" applyBorder="1" applyAlignment="1" applyProtection="1">
      <alignment horizontal="left" vertical="center"/>
      <protection/>
    </xf>
    <xf numFmtId="0" fontId="21" fillId="33" borderId="9" xfId="0" applyNumberFormat="1" applyFont="1" applyFill="1" applyBorder="1" applyAlignment="1" applyProtection="1">
      <alignment horizontal="left" vertical="center"/>
      <protection/>
    </xf>
    <xf numFmtId="0" fontId="64" fillId="0" borderId="9" xfId="48" applyFont="1" applyFill="1" applyBorder="1" applyAlignment="1">
      <alignment/>
      <protection/>
    </xf>
    <xf numFmtId="1" fontId="64" fillId="0" borderId="9" xfId="48" applyNumberFormat="1" applyFont="1" applyFill="1" applyBorder="1" applyAlignment="1" applyProtection="1">
      <alignment vertical="center"/>
      <protection locked="0"/>
    </xf>
    <xf numFmtId="0" fontId="64" fillId="0" borderId="9" xfId="0" applyFont="1" applyBorder="1" applyAlignment="1">
      <alignment horizontal="right" vertical="center"/>
    </xf>
    <xf numFmtId="0" fontId="64" fillId="0" borderId="11" xfId="48" applyFont="1" applyFill="1" applyBorder="1">
      <alignment/>
      <protection/>
    </xf>
    <xf numFmtId="0" fontId="64" fillId="0" borderId="11" xfId="0" applyFont="1" applyBorder="1" applyAlignment="1">
      <alignment horizontal="right" vertical="center"/>
    </xf>
    <xf numFmtId="0" fontId="21" fillId="33" borderId="14" xfId="0" applyNumberFormat="1" applyFont="1" applyFill="1" applyBorder="1" applyAlignment="1" applyProtection="1">
      <alignment horizontal="left" vertical="center"/>
      <protection/>
    </xf>
    <xf numFmtId="10" fontId="0" fillId="0" borderId="12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22" fillId="0" borderId="9" xfId="47" applyFont="1" applyFill="1" applyBorder="1" applyAlignment="1">
      <alignment horizontal="center" vertical="center"/>
      <protection/>
    </xf>
    <xf numFmtId="0" fontId="0" fillId="0" borderId="0" xfId="47" applyFont="1" applyFill="1">
      <alignment/>
      <protection/>
    </xf>
    <xf numFmtId="0" fontId="63" fillId="0" borderId="9" xfId="48" applyFont="1" applyFill="1" applyBorder="1" applyAlignment="1">
      <alignment horizontal="center" vertical="center"/>
      <protection/>
    </xf>
    <xf numFmtId="0" fontId="68" fillId="0" borderId="14" xfId="47" applyFont="1" applyFill="1" applyBorder="1" applyAlignment="1">
      <alignment horizontal="center" vertical="center" wrapText="1"/>
      <protection/>
    </xf>
    <xf numFmtId="0" fontId="67" fillId="0" borderId="14" xfId="42" applyFont="1" applyBorder="1">
      <alignment vertical="center"/>
      <protection/>
    </xf>
    <xf numFmtId="0" fontId="45" fillId="0" borderId="14" xfId="42" applyFont="1" applyBorder="1">
      <alignment vertical="center"/>
      <protection/>
    </xf>
    <xf numFmtId="0" fontId="22" fillId="0" borderId="14" xfId="47" applyFont="1" applyFill="1" applyBorder="1" applyAlignment="1">
      <alignment horizontal="center" vertical="center"/>
      <protection/>
    </xf>
    <xf numFmtId="3" fontId="64" fillId="0" borderId="9" xfId="49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4" fillId="0" borderId="0" xfId="47" applyFont="1" applyFill="1" applyAlignment="1">
      <alignment horizontal="center"/>
      <protection/>
    </xf>
    <xf numFmtId="0" fontId="5" fillId="0" borderId="0" xfId="46" applyFont="1" applyAlignment="1">
      <alignment horizontal="center" vertical="center"/>
      <protection/>
    </xf>
    <xf numFmtId="0" fontId="16" fillId="0" borderId="15" xfId="46" applyBorder="1" applyAlignment="1">
      <alignment horizontal="left" vertical="center"/>
      <protection/>
    </xf>
    <xf numFmtId="0" fontId="5" fillId="0" borderId="0" xfId="45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7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5" fillId="0" borderId="0" xfId="42" applyFont="1" applyAlignment="1">
      <alignment horizontal="center" vertical="center"/>
      <protection/>
    </xf>
    <xf numFmtId="0" fontId="13" fillId="0" borderId="15" xfId="0" applyFont="1" applyBorder="1" applyAlignment="1">
      <alignment horizontal="left" vertical="center" wrapText="1"/>
    </xf>
    <xf numFmtId="0" fontId="4" fillId="0" borderId="0" xfId="67" applyFont="1" applyAlignment="1">
      <alignment horizontal="center" vertical="center"/>
      <protection/>
    </xf>
    <xf numFmtId="0" fontId="5" fillId="0" borderId="0" xfId="4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63" fillId="0" borderId="9" xfId="47" applyFont="1" applyFill="1" applyBorder="1" applyAlignment="1">
      <alignment horizontal="center" vertical="center" wrapText="1"/>
      <protection/>
    </xf>
    <xf numFmtId="0" fontId="63" fillId="0" borderId="11" xfId="47" applyFont="1" applyFill="1" applyBorder="1" applyAlignment="1">
      <alignment horizontal="center" vertical="center" wrapText="1"/>
      <protection/>
    </xf>
    <xf numFmtId="0" fontId="63" fillId="0" borderId="9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7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5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5" xfId="43"/>
    <cellStyle name="常规 13" xfId="44"/>
    <cellStyle name="常规 14" xfId="45"/>
    <cellStyle name="常规 14 6" xfId="46"/>
    <cellStyle name="常规 49" xfId="47"/>
    <cellStyle name="常规 50" xfId="48"/>
    <cellStyle name="常规 51" xfId="49"/>
    <cellStyle name="常规 53" xfId="50"/>
    <cellStyle name="常规 54" xfId="51"/>
    <cellStyle name="常规 55" xfId="52"/>
    <cellStyle name="常规 59" xfId="53"/>
    <cellStyle name="常规 61" xfId="54"/>
    <cellStyle name="常规 62" xfId="55"/>
    <cellStyle name="常规 63" xfId="56"/>
    <cellStyle name="常规 64" xfId="57"/>
    <cellStyle name="常规 65" xfId="58"/>
    <cellStyle name="常规 66" xfId="59"/>
    <cellStyle name="常规 67" xfId="60"/>
    <cellStyle name="常规 69" xfId="61"/>
    <cellStyle name="常规 70" xfId="62"/>
    <cellStyle name="常规 71" xfId="63"/>
    <cellStyle name="常规 72" xfId="64"/>
    <cellStyle name="常规 75" xfId="65"/>
    <cellStyle name="常规 76" xfId="66"/>
    <cellStyle name="常规_2007年云南省向人大报送政府收支预算表格式编制过程表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.USER-20180211AR\AppData\Local\Temp\Rar$DIa0.194\&#38468;&#20214;&#65306;2018&#24180;&#24230;&#39044;&#20915;&#31639;&#20844;&#24320;&#27169;&#26495;201801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7&#24180;&#24230;&#39044;&#20915;&#31639;&#20844;&#24320;&#27169;&#26495;&#65288;&#23450;&#31295;&#20302;&#29256;&#2641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0.117\10.52.0.117\Budgetserver\&#39044;&#31639;&#21496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0.117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2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1-24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4.625" style="9" customWidth="1"/>
    <col min="2" max="2" width="12.125" style="9" customWidth="1"/>
    <col min="3" max="3" width="14.00390625" style="9" customWidth="1"/>
    <col min="4" max="4" width="15.125" style="9" customWidth="1"/>
    <col min="5" max="16384" width="9.00390625" style="9" customWidth="1"/>
  </cols>
  <sheetData>
    <row r="1" spans="1:4" ht="15">
      <c r="A1" s="175"/>
      <c r="B1" s="175"/>
      <c r="C1" s="175"/>
      <c r="D1" s="175"/>
    </row>
    <row r="2" spans="1:2" ht="18" customHeight="1">
      <c r="A2" s="147" t="s">
        <v>0</v>
      </c>
      <c r="B2" s="148"/>
    </row>
    <row r="3" spans="1:4" ht="20.25">
      <c r="A3" s="176" t="s">
        <v>1</v>
      </c>
      <c r="B3" s="176"/>
      <c r="C3" s="176"/>
      <c r="D3" s="176"/>
    </row>
    <row r="4" spans="1:4" ht="15">
      <c r="A4" s="149"/>
      <c r="B4" s="148"/>
      <c r="D4" s="140" t="s">
        <v>2</v>
      </c>
    </row>
    <row r="5" spans="1:4" ht="44.25" customHeight="1">
      <c r="A5" s="170" t="s">
        <v>3</v>
      </c>
      <c r="B5" s="107" t="s">
        <v>4</v>
      </c>
      <c r="C5" s="111" t="s">
        <v>5</v>
      </c>
      <c r="D5" s="111" t="s">
        <v>6</v>
      </c>
    </row>
    <row r="6" spans="1:4" ht="15">
      <c r="A6" s="171" t="s">
        <v>7</v>
      </c>
      <c r="B6" s="166">
        <f>SUM(B7:B22)</f>
        <v>194782</v>
      </c>
      <c r="C6" s="166">
        <f>SUM(C7:C22)</f>
        <v>178566</v>
      </c>
      <c r="D6" s="113">
        <f aca="true" t="shared" si="0" ref="D6:D32">B6/C6*100%</f>
        <v>1.0908123606957651</v>
      </c>
    </row>
    <row r="7" spans="1:4" ht="15">
      <c r="A7" s="172" t="s">
        <v>8</v>
      </c>
      <c r="B7" s="8">
        <v>60470</v>
      </c>
      <c r="C7" s="8">
        <v>56171</v>
      </c>
      <c r="D7" s="113">
        <f t="shared" si="0"/>
        <v>1.076534154634954</v>
      </c>
    </row>
    <row r="8" spans="1:4" ht="15">
      <c r="A8" s="172" t="s">
        <v>9</v>
      </c>
      <c r="B8" s="8"/>
      <c r="C8" s="8"/>
      <c r="D8" s="113" t="e">
        <f t="shared" si="0"/>
        <v>#DIV/0!</v>
      </c>
    </row>
    <row r="9" spans="1:4" ht="15">
      <c r="A9" s="172" t="s">
        <v>10</v>
      </c>
      <c r="B9" s="8">
        <v>37884</v>
      </c>
      <c r="C9" s="8">
        <v>35198</v>
      </c>
      <c r="D9" s="113">
        <f t="shared" si="0"/>
        <v>1.0763111540428434</v>
      </c>
    </row>
    <row r="10" spans="1:7" ht="15">
      <c r="A10" s="172" t="s">
        <v>11</v>
      </c>
      <c r="B10" s="8"/>
      <c r="C10" s="8"/>
      <c r="D10" s="113" t="e">
        <f t="shared" si="0"/>
        <v>#DIV/0!</v>
      </c>
      <c r="G10" s="105"/>
    </row>
    <row r="11" spans="1:4" ht="15">
      <c r="A11" s="172" t="s">
        <v>12</v>
      </c>
      <c r="B11" s="8">
        <v>1710</v>
      </c>
      <c r="C11" s="8">
        <v>1678</v>
      </c>
      <c r="D11" s="113">
        <f t="shared" si="0"/>
        <v>1.0190703218116806</v>
      </c>
    </row>
    <row r="12" spans="1:4" ht="15">
      <c r="A12" s="172" t="s">
        <v>13</v>
      </c>
      <c r="B12" s="8">
        <v>69</v>
      </c>
      <c r="C12" s="8">
        <v>63</v>
      </c>
      <c r="D12" s="113">
        <f t="shared" si="0"/>
        <v>1.0952380952380953</v>
      </c>
    </row>
    <row r="13" spans="1:4" ht="15">
      <c r="A13" s="172" t="s">
        <v>14</v>
      </c>
      <c r="B13" s="8">
        <v>11132</v>
      </c>
      <c r="C13" s="8">
        <v>10002</v>
      </c>
      <c r="D13" s="113">
        <f t="shared" si="0"/>
        <v>1.112977404519096</v>
      </c>
    </row>
    <row r="14" spans="1:4" ht="15">
      <c r="A14" s="172" t="s">
        <v>15</v>
      </c>
      <c r="B14" s="8">
        <v>13549</v>
      </c>
      <c r="C14" s="8">
        <v>12053</v>
      </c>
      <c r="D14" s="113">
        <f t="shared" si="0"/>
        <v>1.1241184767277856</v>
      </c>
    </row>
    <row r="15" spans="1:4" ht="15">
      <c r="A15" s="172" t="s">
        <v>16</v>
      </c>
      <c r="B15" s="8">
        <v>12909</v>
      </c>
      <c r="C15" s="8">
        <v>11738</v>
      </c>
      <c r="D15" s="113">
        <f t="shared" si="0"/>
        <v>1.0997614585108195</v>
      </c>
    </row>
    <row r="16" spans="1:4" ht="15">
      <c r="A16" s="172" t="s">
        <v>17</v>
      </c>
      <c r="B16" s="8">
        <v>9266</v>
      </c>
      <c r="C16" s="8">
        <v>8385</v>
      </c>
      <c r="D16" s="113">
        <f t="shared" si="0"/>
        <v>1.1050685748360167</v>
      </c>
    </row>
    <row r="17" spans="1:4" ht="15">
      <c r="A17" s="172" t="s">
        <v>18</v>
      </c>
      <c r="B17" s="8">
        <v>47753</v>
      </c>
      <c r="C17" s="8">
        <v>43238</v>
      </c>
      <c r="D17" s="113">
        <f t="shared" si="0"/>
        <v>1.104422036171886</v>
      </c>
    </row>
    <row r="18" spans="1:4" ht="15">
      <c r="A18" s="172" t="s">
        <v>19</v>
      </c>
      <c r="B18" s="8">
        <v>35</v>
      </c>
      <c r="C18" s="8">
        <v>32</v>
      </c>
      <c r="D18" s="113">
        <f t="shared" si="0"/>
        <v>1.09375</v>
      </c>
    </row>
    <row r="19" spans="1:4" ht="15">
      <c r="A19" s="172" t="s">
        <v>20</v>
      </c>
      <c r="B19" s="8"/>
      <c r="C19" s="8"/>
      <c r="D19" s="113" t="e">
        <f t="shared" si="0"/>
        <v>#DIV/0!</v>
      </c>
    </row>
    <row r="20" spans="1:4" ht="15">
      <c r="A20" s="172" t="s">
        <v>21</v>
      </c>
      <c r="B20" s="8">
        <v>5</v>
      </c>
      <c r="C20" s="8">
        <v>3</v>
      </c>
      <c r="D20" s="113">
        <f t="shared" si="0"/>
        <v>1.6666666666666667</v>
      </c>
    </row>
    <row r="21" spans="1:4" ht="15">
      <c r="A21" s="172" t="s">
        <v>22</v>
      </c>
      <c r="B21" s="8"/>
      <c r="C21" s="8"/>
      <c r="D21" s="113" t="e">
        <f t="shared" si="0"/>
        <v>#DIV/0!</v>
      </c>
    </row>
    <row r="22" spans="1:4" ht="15">
      <c r="A22" s="172" t="s">
        <v>23</v>
      </c>
      <c r="B22" s="8"/>
      <c r="C22" s="8">
        <v>5</v>
      </c>
      <c r="D22" s="113">
        <f t="shared" si="0"/>
        <v>0</v>
      </c>
    </row>
    <row r="23" spans="1:4" ht="15">
      <c r="A23" s="171" t="s">
        <v>24</v>
      </c>
      <c r="B23" s="8">
        <f>SUM(B24:B31)</f>
        <v>62594</v>
      </c>
      <c r="C23" s="8">
        <f>SUM(C24:C31)</f>
        <v>60851</v>
      </c>
      <c r="D23" s="113">
        <f t="shared" si="0"/>
        <v>1.0286437363395835</v>
      </c>
    </row>
    <row r="24" spans="1:4" ht="15">
      <c r="A24" s="172" t="s">
        <v>25</v>
      </c>
      <c r="B24" s="8">
        <v>28992</v>
      </c>
      <c r="C24" s="8">
        <v>28297</v>
      </c>
      <c r="D24" s="113">
        <f t="shared" si="0"/>
        <v>1.024560907516698</v>
      </c>
    </row>
    <row r="25" spans="1:4" ht="15">
      <c r="A25" s="172" t="s">
        <v>26</v>
      </c>
      <c r="B25" s="8">
        <v>1994</v>
      </c>
      <c r="C25" s="8">
        <v>1521</v>
      </c>
      <c r="D25" s="113">
        <f t="shared" si="0"/>
        <v>1.3109796186719265</v>
      </c>
    </row>
    <row r="26" spans="1:4" ht="15">
      <c r="A26" s="172" t="s">
        <v>27</v>
      </c>
      <c r="B26" s="8">
        <v>7463</v>
      </c>
      <c r="C26" s="8">
        <v>7370</v>
      </c>
      <c r="D26" s="113">
        <f t="shared" si="0"/>
        <v>1.012618724559023</v>
      </c>
    </row>
    <row r="27" spans="1:4" ht="15">
      <c r="A27" s="172" t="s">
        <v>28</v>
      </c>
      <c r="B27" s="8">
        <v>11</v>
      </c>
      <c r="C27" s="8">
        <v>10</v>
      </c>
      <c r="D27" s="113">
        <f t="shared" si="0"/>
        <v>1.1</v>
      </c>
    </row>
    <row r="28" spans="1:4" ht="15">
      <c r="A28" s="172" t="s">
        <v>29</v>
      </c>
      <c r="B28" s="8">
        <v>23242</v>
      </c>
      <c r="C28" s="8">
        <v>22784</v>
      </c>
      <c r="D28" s="113">
        <f t="shared" si="0"/>
        <v>1.0201018258426966</v>
      </c>
    </row>
    <row r="29" spans="1:4" ht="15">
      <c r="A29" s="172" t="s">
        <v>30</v>
      </c>
      <c r="B29" s="8"/>
      <c r="C29" s="8">
        <v>2</v>
      </c>
      <c r="D29" s="113">
        <f t="shared" si="0"/>
        <v>0</v>
      </c>
    </row>
    <row r="30" spans="1:4" ht="15">
      <c r="A30" s="172" t="s">
        <v>31</v>
      </c>
      <c r="B30" s="8">
        <v>439</v>
      </c>
      <c r="C30" s="8">
        <v>426</v>
      </c>
      <c r="D30" s="113">
        <f t="shared" si="0"/>
        <v>1.0305164319248827</v>
      </c>
    </row>
    <row r="31" spans="1:4" ht="15">
      <c r="A31" s="172" t="s">
        <v>32</v>
      </c>
      <c r="B31" s="8">
        <v>453</v>
      </c>
      <c r="C31" s="8">
        <v>441</v>
      </c>
      <c r="D31" s="113">
        <f t="shared" si="0"/>
        <v>1.0272108843537415</v>
      </c>
    </row>
    <row r="32" spans="1:4" ht="15">
      <c r="A32" s="173" t="s">
        <v>33</v>
      </c>
      <c r="B32" s="8">
        <f>B6+B23</f>
        <v>257376</v>
      </c>
      <c r="C32" s="8">
        <f>C6+C23</f>
        <v>239417</v>
      </c>
      <c r="D32" s="113">
        <f t="shared" si="0"/>
        <v>1.0750113818149922</v>
      </c>
    </row>
    <row r="33" spans="1:2" ht="15">
      <c r="A33" s="168"/>
      <c r="B33" s="148"/>
    </row>
    <row r="34" spans="1:2" ht="15">
      <c r="A34" s="168"/>
      <c r="B34" s="148"/>
    </row>
    <row r="35" spans="1:2" ht="15">
      <c r="A35" s="168"/>
      <c r="B35" s="148"/>
    </row>
    <row r="36" spans="1:2" ht="15">
      <c r="A36" s="148"/>
      <c r="B36" s="148"/>
    </row>
    <row r="37" spans="1:2" ht="15">
      <c r="A37" s="148"/>
      <c r="B37" s="148"/>
    </row>
    <row r="38" ht="15">
      <c r="A38" s="148"/>
    </row>
  </sheetData>
  <sheetProtection/>
  <mergeCells count="2">
    <mergeCell ref="A1:D1"/>
    <mergeCell ref="A3:D3"/>
  </mergeCells>
  <printOptions horizontalCentered="1"/>
  <pageMargins left="0.24" right="0.24" top="0.75" bottom="0.75" header="0.31" footer="0.31"/>
  <pageSetup fitToHeight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4.50390625" style="9" customWidth="1"/>
    <col min="2" max="3" width="14.00390625" style="9" customWidth="1"/>
    <col min="4" max="4" width="19.125" style="9" customWidth="1"/>
    <col min="5" max="16384" width="9.00390625" style="9" customWidth="1"/>
  </cols>
  <sheetData>
    <row r="1" ht="15">
      <c r="A1" s="10" t="s">
        <v>706</v>
      </c>
    </row>
    <row r="2" spans="1:4" ht="20.25">
      <c r="A2" s="184" t="s">
        <v>707</v>
      </c>
      <c r="B2" s="184"/>
      <c r="C2" s="184"/>
      <c r="D2" s="184"/>
    </row>
    <row r="3" spans="1:4" ht="15">
      <c r="A3" s="73"/>
      <c r="B3" s="74"/>
      <c r="C3" s="74"/>
      <c r="D3" s="75" t="s">
        <v>584</v>
      </c>
    </row>
    <row r="4" spans="1:4" ht="30" customHeight="1">
      <c r="A4" s="90" t="s">
        <v>683</v>
      </c>
      <c r="B4" s="90" t="s">
        <v>4</v>
      </c>
      <c r="C4" s="14" t="s">
        <v>5</v>
      </c>
      <c r="D4" s="14" t="s">
        <v>67</v>
      </c>
    </row>
    <row r="5" spans="1:4" ht="19.5" customHeight="1">
      <c r="A5" s="79" t="s">
        <v>708</v>
      </c>
      <c r="B5" s="79"/>
      <c r="C5" s="79"/>
      <c r="D5" s="34">
        <f>IF(B5=0,"",C5/B5)</f>
      </c>
    </row>
    <row r="6" spans="1:4" ht="19.5" customHeight="1">
      <c r="A6" s="79" t="s">
        <v>709</v>
      </c>
      <c r="B6" s="79"/>
      <c r="C6" s="79">
        <v>243</v>
      </c>
      <c r="D6" s="34">
        <f aca="true" t="shared" si="0" ref="D6:D24">IF(B6=0,"",C6/B6)</f>
      </c>
    </row>
    <row r="7" spans="1:4" ht="19.5" customHeight="1">
      <c r="A7" s="79" t="s">
        <v>710</v>
      </c>
      <c r="B7" s="79"/>
      <c r="C7" s="79"/>
      <c r="D7" s="34">
        <f t="shared" si="0"/>
      </c>
    </row>
    <row r="8" spans="1:4" ht="19.5" customHeight="1">
      <c r="A8" s="79" t="s">
        <v>711</v>
      </c>
      <c r="B8" s="79">
        <v>612950</v>
      </c>
      <c r="C8" s="79">
        <v>448012</v>
      </c>
      <c r="D8" s="34">
        <f t="shared" si="0"/>
        <v>0.730911167305653</v>
      </c>
    </row>
    <row r="9" spans="1:6" ht="19.5" customHeight="1">
      <c r="A9" s="79" t="s">
        <v>712</v>
      </c>
      <c r="B9" s="79"/>
      <c r="C9" s="79">
        <v>32</v>
      </c>
      <c r="D9" s="34">
        <f t="shared" si="0"/>
      </c>
      <c r="F9" s="105"/>
    </row>
    <row r="10" spans="1:4" ht="19.5" customHeight="1">
      <c r="A10" s="79" t="s">
        <v>713</v>
      </c>
      <c r="B10" s="79"/>
      <c r="C10" s="79"/>
      <c r="D10" s="34">
        <f t="shared" si="0"/>
      </c>
    </row>
    <row r="11" spans="1:4" ht="19.5" customHeight="1">
      <c r="A11" s="79" t="s">
        <v>714</v>
      </c>
      <c r="B11" s="79"/>
      <c r="C11" s="79"/>
      <c r="D11" s="34">
        <f t="shared" si="0"/>
      </c>
    </row>
    <row r="12" spans="1:4" ht="19.5" customHeight="1">
      <c r="A12" s="79" t="s">
        <v>715</v>
      </c>
      <c r="B12" s="79"/>
      <c r="C12" s="79"/>
      <c r="D12" s="34">
        <f t="shared" si="0"/>
      </c>
    </row>
    <row r="13" spans="1:4" ht="19.5" customHeight="1">
      <c r="A13" s="79" t="s">
        <v>716</v>
      </c>
      <c r="B13" s="79"/>
      <c r="C13" s="79">
        <v>956</v>
      </c>
      <c r="D13" s="34">
        <f t="shared" si="0"/>
      </c>
    </row>
    <row r="14" spans="1:4" ht="19.5" customHeight="1">
      <c r="A14" s="79" t="s">
        <v>717</v>
      </c>
      <c r="B14" s="79">
        <v>49593</v>
      </c>
      <c r="C14" s="79">
        <v>21597</v>
      </c>
      <c r="D14" s="34">
        <f t="shared" si="0"/>
        <v>0.4354848466517452</v>
      </c>
    </row>
    <row r="15" spans="1:4" ht="19.5" customHeight="1">
      <c r="A15" s="79" t="s">
        <v>718</v>
      </c>
      <c r="B15" s="79"/>
      <c r="C15" s="79">
        <v>53</v>
      </c>
      <c r="D15" s="34">
        <f t="shared" si="0"/>
      </c>
    </row>
    <row r="16" spans="1:4" ht="19.5" customHeight="1">
      <c r="A16" s="84" t="s">
        <v>719</v>
      </c>
      <c r="B16" s="79">
        <f>SUM(B5:B15)</f>
        <v>662543</v>
      </c>
      <c r="C16" s="79">
        <f>SUM(C5:C15)</f>
        <v>470893</v>
      </c>
      <c r="D16" s="34">
        <f t="shared" si="0"/>
        <v>0.7107357560188546</v>
      </c>
    </row>
    <row r="17" spans="1:4" ht="19.5" customHeight="1">
      <c r="A17" s="78" t="s">
        <v>720</v>
      </c>
      <c r="B17" s="79"/>
      <c r="C17" s="79">
        <v>250201</v>
      </c>
      <c r="D17" s="34">
        <f t="shared" si="0"/>
      </c>
    </row>
    <row r="18" spans="1:4" ht="19.5" customHeight="1">
      <c r="A18" s="78" t="s">
        <v>721</v>
      </c>
      <c r="B18" s="79">
        <f>SUM(B19:B23)</f>
        <v>0</v>
      </c>
      <c r="C18" s="79">
        <f>SUM(C19:C23)</f>
        <v>6643</v>
      </c>
      <c r="D18" s="34">
        <f t="shared" si="0"/>
      </c>
    </row>
    <row r="19" spans="1:4" ht="19.5" customHeight="1">
      <c r="A19" s="89" t="s">
        <v>722</v>
      </c>
      <c r="B19" s="79"/>
      <c r="C19" s="79"/>
      <c r="D19" s="34">
        <f t="shared" si="0"/>
      </c>
    </row>
    <row r="20" spans="1:4" ht="19.5" customHeight="1">
      <c r="A20" s="89" t="s">
        <v>723</v>
      </c>
      <c r="B20" s="79"/>
      <c r="C20" s="79"/>
      <c r="D20" s="34">
        <f t="shared" si="0"/>
      </c>
    </row>
    <row r="21" spans="1:4" ht="19.5" customHeight="1">
      <c r="A21" s="89" t="s">
        <v>575</v>
      </c>
      <c r="B21" s="79"/>
      <c r="C21" s="79"/>
      <c r="D21" s="34">
        <f t="shared" si="0"/>
      </c>
    </row>
    <row r="22" spans="1:4" ht="19.5" customHeight="1">
      <c r="A22" s="89" t="s">
        <v>724</v>
      </c>
      <c r="B22" s="79"/>
      <c r="C22" s="79"/>
      <c r="D22" s="34">
        <f t="shared" si="0"/>
      </c>
    </row>
    <row r="23" spans="1:4" ht="19.5" customHeight="1">
      <c r="A23" s="89" t="s">
        <v>725</v>
      </c>
      <c r="B23" s="79"/>
      <c r="C23" s="79">
        <v>6643</v>
      </c>
      <c r="D23" s="34">
        <f t="shared" si="0"/>
      </c>
    </row>
    <row r="24" spans="1:4" ht="19.5" customHeight="1">
      <c r="A24" s="84" t="s">
        <v>61</v>
      </c>
      <c r="B24" s="79">
        <f>SUM(B16:B18)</f>
        <v>662543</v>
      </c>
      <c r="C24" s="79">
        <f>SUM(C16:C18)</f>
        <v>727737</v>
      </c>
      <c r="D24" s="34">
        <f t="shared" si="0"/>
        <v>1.0983996510415173</v>
      </c>
    </row>
  </sheetData>
  <sheetProtection/>
  <mergeCells count="1">
    <mergeCell ref="A2:D2"/>
  </mergeCells>
  <printOptions/>
  <pageMargins left="0.24" right="0.24" top="0.75" bottom="0.75" header="0.31" footer="0.3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1.625" style="9" customWidth="1"/>
    <col min="2" max="2" width="14.125" style="9" customWidth="1"/>
    <col min="3" max="3" width="15.375" style="9" customWidth="1"/>
    <col min="4" max="4" width="19.00390625" style="9" customWidth="1"/>
    <col min="5" max="16384" width="9.00390625" style="9" customWidth="1"/>
  </cols>
  <sheetData>
    <row r="1" ht="15">
      <c r="A1" s="10" t="s">
        <v>726</v>
      </c>
    </row>
    <row r="2" spans="1:4" ht="20.25">
      <c r="A2" s="184" t="s">
        <v>727</v>
      </c>
      <c r="B2" s="184"/>
      <c r="C2" s="184"/>
      <c r="D2" s="184"/>
    </row>
    <row r="3" spans="1:4" ht="15">
      <c r="A3" s="73"/>
      <c r="B3" s="74"/>
      <c r="C3" s="74"/>
      <c r="D3" s="98" t="s">
        <v>584</v>
      </c>
    </row>
    <row r="4" spans="1:4" ht="34.5" customHeight="1">
      <c r="A4" s="97" t="s">
        <v>683</v>
      </c>
      <c r="B4" s="97" t="s">
        <v>4</v>
      </c>
      <c r="C4" s="14" t="s">
        <v>5</v>
      </c>
      <c r="D4" s="14" t="s">
        <v>67</v>
      </c>
    </row>
    <row r="5" spans="1:4" ht="15.75" customHeight="1">
      <c r="A5" s="102" t="s">
        <v>684</v>
      </c>
      <c r="B5" s="103"/>
      <c r="C5" s="103"/>
      <c r="D5" s="34">
        <f>IF(B5=0,"",C5/B5)</f>
      </c>
    </row>
    <row r="6" spans="1:4" ht="15.75" customHeight="1">
      <c r="A6" s="102" t="s">
        <v>685</v>
      </c>
      <c r="B6" s="79"/>
      <c r="C6" s="79"/>
      <c r="D6" s="34">
        <f aca="true" t="shared" si="0" ref="D6:D18">IF(B6=0,"",C6/B6)</f>
      </c>
    </row>
    <row r="7" spans="1:4" ht="15.75" customHeight="1">
      <c r="A7" s="102" t="s">
        <v>686</v>
      </c>
      <c r="B7" s="79"/>
      <c r="C7" s="79"/>
      <c r="D7" s="34">
        <f t="shared" si="0"/>
      </c>
    </row>
    <row r="8" spans="1:4" ht="15.75" customHeight="1">
      <c r="A8" s="102" t="s">
        <v>687</v>
      </c>
      <c r="B8" s="79">
        <v>656224</v>
      </c>
      <c r="C8" s="79">
        <v>418849</v>
      </c>
      <c r="D8" s="34">
        <f t="shared" si="0"/>
        <v>0.6382713829424099</v>
      </c>
    </row>
    <row r="9" spans="1:4" ht="15.75" customHeight="1">
      <c r="A9" s="102" t="s">
        <v>688</v>
      </c>
      <c r="B9" s="79"/>
      <c r="C9" s="79"/>
      <c r="D9" s="34">
        <f t="shared" si="0"/>
      </c>
    </row>
    <row r="10" spans="1:4" ht="15.75" customHeight="1">
      <c r="A10" s="102" t="s">
        <v>689</v>
      </c>
      <c r="B10" s="79"/>
      <c r="C10" s="79"/>
      <c r="D10" s="34">
        <f t="shared" si="0"/>
      </c>
    </row>
    <row r="11" spans="1:4" ht="15.75" customHeight="1">
      <c r="A11" s="102" t="s">
        <v>690</v>
      </c>
      <c r="B11" s="79"/>
      <c r="C11" s="79"/>
      <c r="D11" s="34">
        <f t="shared" si="0"/>
      </c>
    </row>
    <row r="12" spans="1:4" ht="15.75" customHeight="1">
      <c r="A12" s="102" t="s">
        <v>691</v>
      </c>
      <c r="B12" s="79"/>
      <c r="C12" s="79"/>
      <c r="D12" s="34">
        <f t="shared" si="0"/>
      </c>
    </row>
    <row r="13" spans="1:4" ht="15.75" customHeight="1">
      <c r="A13" s="102" t="s">
        <v>692</v>
      </c>
      <c r="B13" s="79">
        <v>2470</v>
      </c>
      <c r="C13" s="79">
        <v>2602</v>
      </c>
      <c r="D13" s="34">
        <f t="shared" si="0"/>
        <v>1.0534412955465586</v>
      </c>
    </row>
    <row r="14" spans="1:4" ht="15.75" customHeight="1">
      <c r="A14" s="102" t="s">
        <v>693</v>
      </c>
      <c r="B14" s="79"/>
      <c r="C14" s="79"/>
      <c r="D14" s="34">
        <f t="shared" si="0"/>
      </c>
    </row>
    <row r="15" spans="1:4" ht="15.75" customHeight="1">
      <c r="A15" s="102" t="s">
        <v>694</v>
      </c>
      <c r="B15" s="79"/>
      <c r="C15" s="79"/>
      <c r="D15" s="34">
        <f t="shared" si="0"/>
      </c>
    </row>
    <row r="16" spans="1:4" ht="15.75" customHeight="1">
      <c r="A16" s="102" t="s">
        <v>695</v>
      </c>
      <c r="B16" s="79">
        <v>3686</v>
      </c>
      <c r="C16" s="79">
        <v>2107</v>
      </c>
      <c r="D16" s="34">
        <f t="shared" si="0"/>
        <v>0.5716223548562127</v>
      </c>
    </row>
    <row r="17" spans="1:4" ht="15.75" customHeight="1">
      <c r="A17" s="102" t="s">
        <v>696</v>
      </c>
      <c r="B17" s="79"/>
      <c r="C17" s="79"/>
      <c r="D17" s="34">
        <f t="shared" si="0"/>
      </c>
    </row>
    <row r="18" spans="1:4" ht="15.75" customHeight="1">
      <c r="A18" s="102" t="s">
        <v>697</v>
      </c>
      <c r="B18" s="79"/>
      <c r="C18" s="79"/>
      <c r="D18" s="34">
        <f t="shared" si="0"/>
      </c>
    </row>
    <row r="19" spans="1:4" ht="15.75" customHeight="1">
      <c r="A19" s="104"/>
      <c r="B19" s="79"/>
      <c r="C19" s="79"/>
      <c r="D19" s="34">
        <f aca="true" t="shared" si="1" ref="D19:D28">IF(B19=0,"",C19/B19)</f>
      </c>
    </row>
    <row r="20" spans="1:4" ht="15.75" customHeight="1">
      <c r="A20" s="84" t="s">
        <v>698</v>
      </c>
      <c r="B20" s="79">
        <f>SUM(B5:B19)</f>
        <v>662380</v>
      </c>
      <c r="C20" s="79">
        <f>SUM(C5:C19)</f>
        <v>423558</v>
      </c>
      <c r="D20" s="34">
        <f t="shared" si="1"/>
        <v>0.6394486548506899</v>
      </c>
    </row>
    <row r="21" spans="1:4" ht="15.75" customHeight="1">
      <c r="A21" s="78" t="s">
        <v>699</v>
      </c>
      <c r="B21" s="79"/>
      <c r="C21" s="79">
        <v>250201</v>
      </c>
      <c r="D21" s="34">
        <f t="shared" si="1"/>
      </c>
    </row>
    <row r="22" spans="1:4" ht="15.75" customHeight="1">
      <c r="A22" s="78" t="s">
        <v>700</v>
      </c>
      <c r="B22" s="79">
        <f>SUM(B23:B27)</f>
        <v>0</v>
      </c>
      <c r="C22" s="79">
        <f>SUM(C23:C27)</f>
        <v>50825</v>
      </c>
      <c r="D22" s="34">
        <f t="shared" si="1"/>
      </c>
    </row>
    <row r="23" spans="1:4" ht="15.75" customHeight="1">
      <c r="A23" s="85" t="s">
        <v>701</v>
      </c>
      <c r="B23" s="79"/>
      <c r="C23" s="79">
        <v>1955</v>
      </c>
      <c r="D23" s="34">
        <f t="shared" si="1"/>
      </c>
    </row>
    <row r="24" spans="1:4" ht="15.75" customHeight="1">
      <c r="A24" s="85" t="s">
        <v>702</v>
      </c>
      <c r="B24" s="79"/>
      <c r="C24" s="79"/>
      <c r="D24" s="34">
        <f t="shared" si="1"/>
      </c>
    </row>
    <row r="25" spans="1:4" ht="15.75" customHeight="1">
      <c r="A25" s="85" t="s">
        <v>703</v>
      </c>
      <c r="B25" s="79"/>
      <c r="C25" s="79">
        <v>48870</v>
      </c>
      <c r="D25" s="34">
        <f t="shared" si="1"/>
      </c>
    </row>
    <row r="26" spans="1:4" ht="15.75" customHeight="1">
      <c r="A26" s="79" t="s">
        <v>704</v>
      </c>
      <c r="B26" s="79"/>
      <c r="C26" s="79"/>
      <c r="D26" s="34">
        <f t="shared" si="1"/>
      </c>
    </row>
    <row r="27" spans="1:4" ht="15.75" customHeight="1">
      <c r="A27" s="79" t="s">
        <v>705</v>
      </c>
      <c r="B27" s="79"/>
      <c r="C27" s="79"/>
      <c r="D27" s="34">
        <f t="shared" si="1"/>
      </c>
    </row>
    <row r="28" spans="1:4" ht="15.75" customHeight="1">
      <c r="A28" s="84" t="s">
        <v>33</v>
      </c>
      <c r="B28" s="91">
        <f>SUM(B20:B22)</f>
        <v>662380</v>
      </c>
      <c r="C28" s="91">
        <f>SUM(C20:C22)</f>
        <v>724584</v>
      </c>
      <c r="D28" s="34">
        <f t="shared" si="1"/>
        <v>1.093909840272955</v>
      </c>
    </row>
  </sheetData>
  <sheetProtection/>
  <mergeCells count="1">
    <mergeCell ref="A2:D2"/>
  </mergeCells>
  <printOptions/>
  <pageMargins left="0.24" right="0.24" top="0.75" bottom="0.75" header="0.31" footer="0.31"/>
  <pageSetup fitToHeight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0.125" style="9" customWidth="1"/>
    <col min="2" max="3" width="17.625" style="9" customWidth="1"/>
    <col min="4" max="4" width="17.875" style="9" customWidth="1"/>
    <col min="5" max="16384" width="9.00390625" style="9" customWidth="1"/>
  </cols>
  <sheetData>
    <row r="1" ht="18.75" customHeight="1">
      <c r="A1" s="10" t="s">
        <v>728</v>
      </c>
    </row>
    <row r="2" spans="1:4" ht="23.25" customHeight="1">
      <c r="A2" s="184" t="s">
        <v>729</v>
      </c>
      <c r="B2" s="184"/>
      <c r="C2" s="184"/>
      <c r="D2" s="184"/>
    </row>
    <row r="3" spans="1:4" ht="17.25" customHeight="1">
      <c r="A3" s="73"/>
      <c r="B3" s="74"/>
      <c r="C3" s="74"/>
      <c r="D3" s="98" t="s">
        <v>584</v>
      </c>
    </row>
    <row r="4" spans="1:4" ht="28.5">
      <c r="A4" s="84" t="s">
        <v>683</v>
      </c>
      <c r="B4" s="97" t="s">
        <v>4</v>
      </c>
      <c r="C4" s="14" t="s">
        <v>5</v>
      </c>
      <c r="D4" s="14" t="s">
        <v>67</v>
      </c>
    </row>
    <row r="5" spans="1:4" ht="18.75" customHeight="1">
      <c r="A5" s="99" t="s">
        <v>730</v>
      </c>
      <c r="B5" s="79">
        <v>0</v>
      </c>
      <c r="C5" s="79">
        <v>138</v>
      </c>
      <c r="D5" s="34">
        <f>IF(B5=0,"",C5/B5)</f>
      </c>
    </row>
    <row r="6" spans="1:4" ht="18.75" customHeight="1">
      <c r="A6" s="99" t="s">
        <v>731</v>
      </c>
      <c r="B6" s="79"/>
      <c r="C6" s="79">
        <v>138</v>
      </c>
      <c r="D6" s="34">
        <f aca="true" t="shared" si="0" ref="D6:D35">IF(B6=0,"",C6/B6)</f>
      </c>
    </row>
    <row r="7" spans="1:4" ht="18.75" customHeight="1">
      <c r="A7" s="99" t="s">
        <v>732</v>
      </c>
      <c r="B7" s="79"/>
      <c r="C7" s="79"/>
      <c r="D7" s="34">
        <f t="shared" si="0"/>
      </c>
    </row>
    <row r="8" spans="1:4" ht="18.75" customHeight="1">
      <c r="A8" s="99" t="s">
        <v>733</v>
      </c>
      <c r="B8" s="79">
        <v>529787</v>
      </c>
      <c r="C8" s="79">
        <v>411173</v>
      </c>
      <c r="D8" s="34">
        <f t="shared" si="0"/>
        <v>0.7761100215747083</v>
      </c>
    </row>
    <row r="9" spans="1:4" ht="18.75" customHeight="1">
      <c r="A9" s="99" t="s">
        <v>734</v>
      </c>
      <c r="B9" s="79">
        <v>523631</v>
      </c>
      <c r="C9" s="79">
        <v>403348</v>
      </c>
      <c r="D9" s="34">
        <f t="shared" si="0"/>
        <v>0.7702905290175716</v>
      </c>
    </row>
    <row r="10" spans="1:4" ht="18.75" customHeight="1">
      <c r="A10" s="99" t="s">
        <v>735</v>
      </c>
      <c r="B10" s="79"/>
      <c r="C10" s="79">
        <v>1018</v>
      </c>
      <c r="D10" s="34">
        <f t="shared" si="0"/>
      </c>
    </row>
    <row r="11" spans="1:4" ht="18.75" customHeight="1">
      <c r="A11" s="99" t="s">
        <v>736</v>
      </c>
      <c r="B11" s="79"/>
      <c r="C11" s="79"/>
      <c r="D11" s="34">
        <f t="shared" si="0"/>
      </c>
    </row>
    <row r="12" spans="1:4" ht="18.75" customHeight="1">
      <c r="A12" s="99" t="s">
        <v>737</v>
      </c>
      <c r="B12" s="79"/>
      <c r="C12" s="79"/>
      <c r="D12" s="34">
        <f t="shared" si="0"/>
      </c>
    </row>
    <row r="13" spans="1:4" ht="18.75" customHeight="1">
      <c r="A13" s="99" t="s">
        <v>738</v>
      </c>
      <c r="B13" s="79">
        <v>2470</v>
      </c>
      <c r="C13" s="79">
        <v>5059</v>
      </c>
      <c r="D13" s="34">
        <f t="shared" si="0"/>
        <v>2.048178137651822</v>
      </c>
    </row>
    <row r="14" spans="1:4" ht="18.75" customHeight="1">
      <c r="A14" s="99" t="s">
        <v>739</v>
      </c>
      <c r="B14" s="79">
        <v>3686</v>
      </c>
      <c r="C14" s="79">
        <v>1748</v>
      </c>
      <c r="D14" s="34">
        <f t="shared" si="0"/>
        <v>0.4742268041237113</v>
      </c>
    </row>
    <row r="15" spans="1:4" ht="18.75" customHeight="1">
      <c r="A15" s="99" t="s">
        <v>740</v>
      </c>
      <c r="B15" s="79">
        <v>0</v>
      </c>
      <c r="C15" s="79">
        <v>5</v>
      </c>
      <c r="D15" s="34">
        <f t="shared" si="0"/>
      </c>
    </row>
    <row r="16" spans="1:4" ht="18.75" customHeight="1">
      <c r="A16" s="99" t="s">
        <v>741</v>
      </c>
      <c r="B16" s="79"/>
      <c r="C16" s="79"/>
      <c r="D16" s="34">
        <f t="shared" si="0"/>
      </c>
    </row>
    <row r="17" spans="1:4" ht="18.75" customHeight="1">
      <c r="A17" s="100" t="s">
        <v>742</v>
      </c>
      <c r="B17" s="79"/>
      <c r="C17" s="79">
        <v>5</v>
      </c>
      <c r="D17" s="34">
        <f t="shared" si="0"/>
      </c>
    </row>
    <row r="18" spans="1:4" ht="18.75" customHeight="1">
      <c r="A18" s="99" t="s">
        <v>743</v>
      </c>
      <c r="B18" s="79"/>
      <c r="C18" s="79"/>
      <c r="D18" s="34">
        <f t="shared" si="0"/>
      </c>
    </row>
    <row r="19" spans="1:4" ht="18.75" customHeight="1">
      <c r="A19" s="99" t="s">
        <v>744</v>
      </c>
      <c r="B19" s="79">
        <v>0</v>
      </c>
      <c r="C19" s="79">
        <v>944</v>
      </c>
      <c r="D19" s="34">
        <f t="shared" si="0"/>
      </c>
    </row>
    <row r="20" spans="1:4" ht="18.75" customHeight="1">
      <c r="A20" s="99" t="s">
        <v>745</v>
      </c>
      <c r="B20" s="79"/>
      <c r="C20" s="79">
        <v>506</v>
      </c>
      <c r="D20" s="34">
        <f t="shared" si="0"/>
      </c>
    </row>
    <row r="21" spans="1:4" ht="18.75" customHeight="1">
      <c r="A21" s="99" t="s">
        <v>746</v>
      </c>
      <c r="B21" s="79"/>
      <c r="C21" s="79"/>
      <c r="D21" s="34">
        <f t="shared" si="0"/>
      </c>
    </row>
    <row r="22" spans="1:4" ht="18.75" customHeight="1">
      <c r="A22" s="99" t="s">
        <v>747</v>
      </c>
      <c r="B22" s="79"/>
      <c r="C22" s="79">
        <v>438</v>
      </c>
      <c r="D22" s="34">
        <f t="shared" si="0"/>
      </c>
    </row>
    <row r="23" spans="1:4" ht="18.75" customHeight="1">
      <c r="A23" s="99" t="s">
        <v>748</v>
      </c>
      <c r="B23" s="79">
        <v>49593</v>
      </c>
      <c r="C23" s="79">
        <v>15929</v>
      </c>
      <c r="D23" s="34">
        <f t="shared" si="0"/>
        <v>0.32119452342064403</v>
      </c>
    </row>
    <row r="24" spans="1:4" ht="18.75" customHeight="1">
      <c r="A24" s="99" t="s">
        <v>749</v>
      </c>
      <c r="B24" s="79">
        <v>49593</v>
      </c>
      <c r="C24" s="79">
        <v>15929</v>
      </c>
      <c r="D24" s="34">
        <f t="shared" si="0"/>
        <v>0.32119452342064403</v>
      </c>
    </row>
    <row r="25" spans="1:4" ht="18.75" customHeight="1">
      <c r="A25" s="99" t="s">
        <v>750</v>
      </c>
      <c r="B25" s="79">
        <v>0</v>
      </c>
      <c r="C25" s="79">
        <v>53</v>
      </c>
      <c r="D25" s="34">
        <f t="shared" si="0"/>
      </c>
    </row>
    <row r="26" spans="1:4" ht="18.75" customHeight="1">
      <c r="A26" s="99" t="s">
        <v>751</v>
      </c>
      <c r="B26" s="79"/>
      <c r="C26" s="79">
        <v>53</v>
      </c>
      <c r="D26" s="34">
        <f t="shared" si="0"/>
      </c>
    </row>
    <row r="27" spans="1:4" ht="18.75" customHeight="1">
      <c r="A27" s="84" t="s">
        <v>719</v>
      </c>
      <c r="B27" s="79">
        <f>B5+B8+B15+B19+B23+B25</f>
        <v>579380</v>
      </c>
      <c r="C27" s="79">
        <f>C5+C8+C15+C19+C23+C25</f>
        <v>428242</v>
      </c>
      <c r="D27" s="34">
        <f t="shared" si="0"/>
        <v>0.7391383893127136</v>
      </c>
    </row>
    <row r="28" spans="1:4" ht="18.75" customHeight="1">
      <c r="A28" s="78" t="s">
        <v>720</v>
      </c>
      <c r="B28" s="79"/>
      <c r="C28" s="79">
        <v>250201</v>
      </c>
      <c r="D28" s="34">
        <f t="shared" si="0"/>
      </c>
    </row>
    <row r="29" spans="1:4" ht="18.75" customHeight="1">
      <c r="A29" s="78" t="s">
        <v>721</v>
      </c>
      <c r="B29" s="79">
        <f>SUM(B30:B34)</f>
        <v>83000</v>
      </c>
      <c r="C29" s="79">
        <f>SUM(C30:C34)</f>
        <v>46141</v>
      </c>
      <c r="D29" s="34">
        <f t="shared" si="0"/>
        <v>0.5559156626506024</v>
      </c>
    </row>
    <row r="30" spans="1:4" ht="18.75" customHeight="1">
      <c r="A30" s="89" t="s">
        <v>722</v>
      </c>
      <c r="B30" s="79">
        <v>83000</v>
      </c>
      <c r="C30" s="79">
        <v>40322</v>
      </c>
      <c r="D30" s="34">
        <f t="shared" si="0"/>
        <v>0.48580722891566264</v>
      </c>
    </row>
    <row r="31" spans="1:4" ht="18.75" customHeight="1">
      <c r="A31" s="89" t="s">
        <v>723</v>
      </c>
      <c r="B31" s="79"/>
      <c r="C31" s="79"/>
      <c r="D31" s="34">
        <f t="shared" si="0"/>
      </c>
    </row>
    <row r="32" spans="1:4" ht="18.75" customHeight="1">
      <c r="A32" s="89" t="s">
        <v>575</v>
      </c>
      <c r="B32" s="79"/>
      <c r="C32" s="79"/>
      <c r="D32" s="34">
        <f t="shared" si="0"/>
      </c>
    </row>
    <row r="33" spans="1:4" ht="18.75" customHeight="1">
      <c r="A33" s="89" t="s">
        <v>724</v>
      </c>
      <c r="B33" s="79"/>
      <c r="C33" s="79"/>
      <c r="D33" s="34">
        <f t="shared" si="0"/>
      </c>
    </row>
    <row r="34" spans="1:4" ht="18.75" customHeight="1">
      <c r="A34" s="89" t="s">
        <v>725</v>
      </c>
      <c r="B34" s="101"/>
      <c r="C34" s="101">
        <v>5819</v>
      </c>
      <c r="D34" s="34">
        <f t="shared" si="0"/>
      </c>
    </row>
    <row r="35" spans="1:4" ht="18.75" customHeight="1">
      <c r="A35" s="84" t="s">
        <v>61</v>
      </c>
      <c r="B35" s="101">
        <f>SUM(B27:B29)</f>
        <v>662380</v>
      </c>
      <c r="C35" s="101">
        <f>SUM(C27:C29)</f>
        <v>724584</v>
      </c>
      <c r="D35" s="34">
        <f t="shared" si="0"/>
        <v>1.093909840272955</v>
      </c>
    </row>
  </sheetData>
  <sheetProtection/>
  <mergeCells count="1">
    <mergeCell ref="A2:D2"/>
  </mergeCells>
  <printOptions/>
  <pageMargins left="0.24" right="0.24" top="0.75" bottom="0.75" header="0.31" footer="0.31"/>
  <pageSetup fitToHeight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23.00390625" style="9" customWidth="1"/>
    <col min="2" max="6" width="9.875" style="9" customWidth="1"/>
    <col min="7" max="252" width="9.00390625" style="9" customWidth="1"/>
  </cols>
  <sheetData>
    <row r="1" ht="18" customHeight="1">
      <c r="A1" s="10" t="s">
        <v>752</v>
      </c>
    </row>
    <row r="2" spans="1:6" ht="20.25">
      <c r="A2" s="184" t="s">
        <v>753</v>
      </c>
      <c r="B2" s="184"/>
      <c r="C2" s="184"/>
      <c r="D2" s="184"/>
      <c r="E2" s="184"/>
      <c r="F2" s="184"/>
    </row>
    <row r="3" spans="1:6" ht="15">
      <c r="A3" s="95"/>
      <c r="B3" s="95"/>
      <c r="C3" s="95"/>
      <c r="D3" s="95"/>
      <c r="E3" s="95"/>
      <c r="F3" s="96" t="s">
        <v>584</v>
      </c>
    </row>
    <row r="4" spans="1:6" ht="23.25" customHeight="1">
      <c r="A4" s="97" t="s">
        <v>670</v>
      </c>
      <c r="B4" s="84" t="s">
        <v>754</v>
      </c>
      <c r="C4" s="84" t="s">
        <v>755</v>
      </c>
      <c r="D4" s="84" t="s">
        <v>588</v>
      </c>
      <c r="E4" s="84" t="s">
        <v>589</v>
      </c>
      <c r="F4" s="84" t="s">
        <v>590</v>
      </c>
    </row>
    <row r="5" spans="1:6" ht="24.75" customHeight="1">
      <c r="A5" s="79" t="s">
        <v>708</v>
      </c>
      <c r="B5" s="79">
        <v>0</v>
      </c>
      <c r="C5" s="79"/>
      <c r="D5" s="79"/>
      <c r="E5" s="79"/>
      <c r="F5" s="79"/>
    </row>
    <row r="6" spans="1:6" ht="24.75" customHeight="1">
      <c r="A6" s="79" t="s">
        <v>709</v>
      </c>
      <c r="B6" s="79">
        <v>0</v>
      </c>
      <c r="C6" s="79"/>
      <c r="D6" s="79"/>
      <c r="E6" s="79"/>
      <c r="F6" s="79"/>
    </row>
    <row r="7" spans="1:6" ht="24.75" customHeight="1">
      <c r="A7" s="79" t="s">
        <v>710</v>
      </c>
      <c r="B7" s="79">
        <v>0</v>
      </c>
      <c r="C7" s="79"/>
      <c r="D7" s="79"/>
      <c r="E7" s="79"/>
      <c r="F7" s="79"/>
    </row>
    <row r="8" spans="1:6" ht="24.75" customHeight="1">
      <c r="A8" s="79" t="s">
        <v>711</v>
      </c>
      <c r="B8" s="79">
        <v>83000</v>
      </c>
      <c r="C8" s="79">
        <v>83000</v>
      </c>
      <c r="D8" s="79"/>
      <c r="E8" s="79"/>
      <c r="F8" s="79"/>
    </row>
    <row r="9" spans="1:6" ht="24.75" customHeight="1">
      <c r="A9" s="79" t="s">
        <v>712</v>
      </c>
      <c r="B9" s="79">
        <v>0</v>
      </c>
      <c r="C9" s="79"/>
      <c r="D9" s="79"/>
      <c r="E9" s="79"/>
      <c r="F9" s="79"/>
    </row>
    <row r="10" spans="1:6" ht="24.75" customHeight="1">
      <c r="A10" s="79" t="s">
        <v>713</v>
      </c>
      <c r="B10" s="79">
        <v>0</v>
      </c>
      <c r="C10" s="79"/>
      <c r="D10" s="79"/>
      <c r="E10" s="79"/>
      <c r="F10" s="79"/>
    </row>
    <row r="11" spans="1:6" ht="24.75" customHeight="1">
      <c r="A11" s="79" t="s">
        <v>714</v>
      </c>
      <c r="B11" s="79">
        <v>0</v>
      </c>
      <c r="C11" s="79"/>
      <c r="D11" s="79"/>
      <c r="E11" s="79"/>
      <c r="F11" s="79"/>
    </row>
    <row r="12" spans="1:6" ht="24.75" customHeight="1">
      <c r="A12" s="79" t="s">
        <v>715</v>
      </c>
      <c r="B12" s="79">
        <v>0</v>
      </c>
      <c r="C12" s="79"/>
      <c r="D12" s="79"/>
      <c r="E12" s="79"/>
      <c r="F12" s="79"/>
    </row>
    <row r="13" spans="1:6" ht="24.75" customHeight="1">
      <c r="A13" s="79" t="s">
        <v>716</v>
      </c>
      <c r="B13" s="79">
        <v>0</v>
      </c>
      <c r="C13" s="79"/>
      <c r="D13" s="79"/>
      <c r="E13" s="79"/>
      <c r="F13" s="79"/>
    </row>
    <row r="14" spans="1:6" ht="24.75" customHeight="1">
      <c r="A14" s="79" t="s">
        <v>717</v>
      </c>
      <c r="B14" s="79">
        <v>0</v>
      </c>
      <c r="C14" s="79"/>
      <c r="D14" s="79"/>
      <c r="E14" s="79"/>
      <c r="F14" s="79"/>
    </row>
    <row r="15" spans="1:6" ht="24.75" customHeight="1">
      <c r="A15" s="79" t="s">
        <v>718</v>
      </c>
      <c r="B15" s="79">
        <v>0</v>
      </c>
      <c r="C15" s="79"/>
      <c r="D15" s="79"/>
      <c r="E15" s="79"/>
      <c r="F15" s="79"/>
    </row>
    <row r="16" spans="1:6" s="94" customFormat="1" ht="24.75" customHeight="1">
      <c r="A16" s="84" t="s">
        <v>719</v>
      </c>
      <c r="B16" s="78">
        <v>83000</v>
      </c>
      <c r="C16" s="78">
        <v>83000</v>
      </c>
      <c r="D16" s="78">
        <v>0</v>
      </c>
      <c r="E16" s="78">
        <v>0</v>
      </c>
      <c r="F16" s="78">
        <v>0</v>
      </c>
    </row>
    <row r="17" spans="1:6" ht="39" customHeight="1">
      <c r="A17" s="185" t="s">
        <v>756</v>
      </c>
      <c r="B17" s="185"/>
      <c r="C17" s="185"/>
      <c r="D17" s="185"/>
      <c r="E17" s="185"/>
      <c r="F17" s="185"/>
    </row>
  </sheetData>
  <sheetProtection/>
  <mergeCells count="2">
    <mergeCell ref="A2:F2"/>
    <mergeCell ref="A17:F17"/>
  </mergeCells>
  <printOptions horizontalCentered="1"/>
  <pageMargins left="0.24" right="0.24" top="0.75" bottom="0.75" header="0.31" footer="0.3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9.00390625" style="9" customWidth="1"/>
    <col min="2" max="2" width="12.375" style="9" customWidth="1"/>
    <col min="3" max="3" width="14.75390625" style="9" customWidth="1"/>
    <col min="4" max="4" width="18.50390625" style="9" customWidth="1"/>
    <col min="5" max="16384" width="9.00390625" style="9" customWidth="1"/>
  </cols>
  <sheetData>
    <row r="1" ht="18" customHeight="1">
      <c r="A1" s="10" t="s">
        <v>757</v>
      </c>
    </row>
    <row r="2" spans="1:4" ht="27" customHeight="1">
      <c r="A2" s="184" t="s">
        <v>758</v>
      </c>
      <c r="B2" s="184"/>
      <c r="C2" s="184"/>
      <c r="D2" s="184"/>
    </row>
    <row r="3" spans="1:4" ht="15">
      <c r="A3" s="73"/>
      <c r="B3" s="74"/>
      <c r="C3" s="74"/>
      <c r="D3" s="92" t="s">
        <v>584</v>
      </c>
    </row>
    <row r="4" spans="1:4" ht="32.25" customHeight="1">
      <c r="A4" s="76" t="s">
        <v>670</v>
      </c>
      <c r="B4" s="76" t="s">
        <v>4</v>
      </c>
      <c r="C4" s="14" t="s">
        <v>5</v>
      </c>
      <c r="D4" s="14" t="s">
        <v>67</v>
      </c>
    </row>
    <row r="5" spans="1:4" ht="30" customHeight="1">
      <c r="A5" s="79" t="s">
        <v>759</v>
      </c>
      <c r="B5" s="79">
        <v>310</v>
      </c>
      <c r="C5" s="79">
        <v>100</v>
      </c>
      <c r="D5" s="34">
        <f>IF(B5=0,"",C5/B5)</f>
        <v>0.3225806451612903</v>
      </c>
    </row>
    <row r="6" spans="1:4" ht="30" customHeight="1">
      <c r="A6" s="79" t="s">
        <v>760</v>
      </c>
      <c r="B6" s="79"/>
      <c r="C6" s="79"/>
      <c r="D6" s="34">
        <f aca="true" t="shared" si="0" ref="D6:D13">IF(B6=0,"",C6/B6)</f>
      </c>
    </row>
    <row r="7" spans="1:4" ht="30" customHeight="1">
      <c r="A7" s="79" t="s">
        <v>761</v>
      </c>
      <c r="B7" s="79"/>
      <c r="C7" s="79"/>
      <c r="D7" s="34">
        <f t="shared" si="0"/>
      </c>
    </row>
    <row r="8" spans="1:4" ht="30" customHeight="1">
      <c r="A8" s="79" t="s">
        <v>762</v>
      </c>
      <c r="B8" s="79"/>
      <c r="C8" s="79"/>
      <c r="D8" s="34">
        <f t="shared" si="0"/>
      </c>
    </row>
    <row r="9" spans="1:4" ht="30" customHeight="1">
      <c r="A9" s="79" t="s">
        <v>763</v>
      </c>
      <c r="B9" s="79"/>
      <c r="C9" s="79"/>
      <c r="D9" s="34">
        <f t="shared" si="0"/>
      </c>
    </row>
    <row r="10" spans="1:4" ht="30" customHeight="1">
      <c r="A10" s="84" t="s">
        <v>764</v>
      </c>
      <c r="B10" s="79">
        <f>SUM(B5:B9)</f>
        <v>310</v>
      </c>
      <c r="C10" s="79">
        <f>SUM(C5:C9)</f>
        <v>100</v>
      </c>
      <c r="D10" s="34">
        <f t="shared" si="0"/>
        <v>0.3225806451612903</v>
      </c>
    </row>
    <row r="11" spans="1:4" ht="30" customHeight="1">
      <c r="A11" s="91" t="s">
        <v>765</v>
      </c>
      <c r="B11" s="91"/>
      <c r="C11" s="91"/>
      <c r="D11" s="34">
        <f t="shared" si="0"/>
      </c>
    </row>
    <row r="12" spans="1:4" ht="30" customHeight="1">
      <c r="A12" s="91" t="s">
        <v>766</v>
      </c>
      <c r="B12" s="91"/>
      <c r="C12" s="91"/>
      <c r="D12" s="34">
        <f t="shared" si="0"/>
      </c>
    </row>
    <row r="13" spans="1:4" ht="30" customHeight="1">
      <c r="A13" s="93" t="s">
        <v>767</v>
      </c>
      <c r="B13" s="91">
        <f>SUM(B10:B12)</f>
        <v>310</v>
      </c>
      <c r="C13" s="91">
        <f>SUM(C10:C12)</f>
        <v>100</v>
      </c>
      <c r="D13" s="34">
        <f t="shared" si="0"/>
        <v>0.3225806451612903</v>
      </c>
    </row>
  </sheetData>
  <sheetProtection/>
  <mergeCells count="1">
    <mergeCell ref="A2:D2"/>
  </mergeCells>
  <printOptions/>
  <pageMargins left="0.24" right="0.24" top="0.75" bottom="0.75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3.875" style="9" customWidth="1"/>
    <col min="2" max="2" width="12.625" style="9" customWidth="1"/>
    <col min="3" max="3" width="14.25390625" style="9" customWidth="1"/>
    <col min="4" max="4" width="18.25390625" style="9" customWidth="1"/>
    <col min="5" max="16384" width="9.00390625" style="9" customWidth="1"/>
  </cols>
  <sheetData>
    <row r="1" ht="23.25" customHeight="1">
      <c r="A1" s="10" t="s">
        <v>768</v>
      </c>
    </row>
    <row r="2" spans="1:4" ht="20.25">
      <c r="A2" s="184" t="s">
        <v>769</v>
      </c>
      <c r="B2" s="184"/>
      <c r="C2" s="184"/>
      <c r="D2" s="184"/>
    </row>
    <row r="3" spans="1:4" ht="15">
      <c r="A3" s="73"/>
      <c r="B3" s="74"/>
      <c r="C3" s="74"/>
      <c r="D3" s="75" t="s">
        <v>584</v>
      </c>
    </row>
    <row r="4" spans="1:4" ht="39" customHeight="1">
      <c r="A4" s="90" t="s">
        <v>670</v>
      </c>
      <c r="B4" s="90" t="s">
        <v>4</v>
      </c>
      <c r="C4" s="14" t="s">
        <v>5</v>
      </c>
      <c r="D4" s="14" t="s">
        <v>67</v>
      </c>
    </row>
    <row r="5" spans="1:4" ht="30.75" customHeight="1">
      <c r="A5" s="79" t="s">
        <v>770</v>
      </c>
      <c r="B5" s="79"/>
      <c r="C5" s="79"/>
      <c r="D5" s="79"/>
    </row>
    <row r="6" spans="1:4" ht="30.75" customHeight="1">
      <c r="A6" s="79" t="s">
        <v>771</v>
      </c>
      <c r="B6" s="79"/>
      <c r="C6" s="79"/>
      <c r="D6" s="79"/>
    </row>
    <row r="7" spans="1:4" ht="30.75" customHeight="1">
      <c r="A7" s="79" t="s">
        <v>772</v>
      </c>
      <c r="B7" s="79"/>
      <c r="C7" s="79"/>
      <c r="D7" s="79"/>
    </row>
    <row r="8" spans="1:4" ht="30.75" customHeight="1">
      <c r="A8" s="79" t="s">
        <v>773</v>
      </c>
      <c r="B8" s="79"/>
      <c r="C8" s="79"/>
      <c r="D8" s="79"/>
    </row>
    <row r="9" spans="1:4" ht="30.75" customHeight="1">
      <c r="A9" s="79" t="s">
        <v>774</v>
      </c>
      <c r="B9" s="79">
        <v>310</v>
      </c>
      <c r="C9" s="79">
        <v>100</v>
      </c>
      <c r="D9" s="34">
        <f>IF(B9=0,"",C9/B9)</f>
        <v>0.3225806451612903</v>
      </c>
    </row>
    <row r="10" spans="1:4" ht="30.75" customHeight="1">
      <c r="A10" s="84" t="s">
        <v>61</v>
      </c>
      <c r="B10" s="79">
        <f>SUM(B5:B9)</f>
        <v>310</v>
      </c>
      <c r="C10" s="79">
        <f>SUM(C5:C9)</f>
        <v>100</v>
      </c>
      <c r="D10" s="34">
        <f>IF(B10=0,"",C10/B10)</f>
        <v>0.3225806451612903</v>
      </c>
    </row>
    <row r="11" spans="1:4" ht="30.75" customHeight="1">
      <c r="A11" s="79" t="s">
        <v>775</v>
      </c>
      <c r="B11" s="79"/>
      <c r="C11" s="79"/>
      <c r="D11" s="79"/>
    </row>
    <row r="12" spans="1:4" ht="30.75" customHeight="1">
      <c r="A12" s="79" t="s">
        <v>776</v>
      </c>
      <c r="B12" s="79"/>
      <c r="C12" s="79"/>
      <c r="D12" s="79"/>
    </row>
    <row r="13" spans="1:4" ht="30.75" customHeight="1">
      <c r="A13" s="84" t="s">
        <v>777</v>
      </c>
      <c r="B13" s="91">
        <f>SUM(B10:B12)</f>
        <v>310</v>
      </c>
      <c r="C13" s="91">
        <f>SUM(C10:C12)</f>
        <v>100</v>
      </c>
      <c r="D13" s="34">
        <f>IF(B13=0,"",C13/B13)</f>
        <v>0.3225806451612903</v>
      </c>
    </row>
  </sheetData>
  <sheetProtection/>
  <mergeCells count="1">
    <mergeCell ref="A2:D2"/>
  </mergeCells>
  <printOptions/>
  <pageMargins left="0.24" right="0.24" top="0.75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8.50390625" style="9" customWidth="1"/>
    <col min="2" max="2" width="13.00390625" style="9" customWidth="1"/>
    <col min="3" max="3" width="14.75390625" style="9" customWidth="1"/>
    <col min="4" max="4" width="18.00390625" style="9" customWidth="1"/>
    <col min="5" max="16384" width="9.00390625" style="9" customWidth="1"/>
  </cols>
  <sheetData>
    <row r="1" ht="15">
      <c r="A1" s="10" t="s">
        <v>778</v>
      </c>
    </row>
    <row r="2" spans="1:4" ht="20.25">
      <c r="A2" s="184" t="s">
        <v>779</v>
      </c>
      <c r="B2" s="184"/>
      <c r="C2" s="184"/>
      <c r="D2" s="184"/>
    </row>
    <row r="3" spans="1:4" ht="24" customHeight="1">
      <c r="A3" s="73"/>
      <c r="B3" s="74"/>
      <c r="C3" s="74"/>
      <c r="D3" s="75" t="s">
        <v>584</v>
      </c>
    </row>
    <row r="4" spans="1:4" ht="39.75" customHeight="1">
      <c r="A4" s="76" t="s">
        <v>670</v>
      </c>
      <c r="B4" s="76" t="s">
        <v>4</v>
      </c>
      <c r="C4" s="14" t="s">
        <v>5</v>
      </c>
      <c r="D4" s="14" t="s">
        <v>67</v>
      </c>
    </row>
    <row r="5" spans="1:4" ht="23.25" customHeight="1">
      <c r="A5" s="79" t="s">
        <v>759</v>
      </c>
      <c r="B5" s="86">
        <f>SUM(B6:B10)</f>
        <v>310</v>
      </c>
      <c r="C5" s="86">
        <f>SUM(C6:C10)</f>
        <v>100</v>
      </c>
      <c r="D5" s="34">
        <f aca="true" t="shared" si="0" ref="D5:D22">IF(B5=0,"",C5/B5)</f>
        <v>0.3225806451612903</v>
      </c>
    </row>
    <row r="6" spans="1:4" ht="23.25" customHeight="1">
      <c r="A6" s="87" t="s">
        <v>780</v>
      </c>
      <c r="B6" s="86">
        <v>13</v>
      </c>
      <c r="C6" s="86">
        <v>13</v>
      </c>
      <c r="D6" s="34">
        <f t="shared" si="0"/>
        <v>1</v>
      </c>
    </row>
    <row r="7" spans="1:4" ht="23.25" customHeight="1">
      <c r="A7" s="87" t="s">
        <v>781</v>
      </c>
      <c r="B7" s="86">
        <v>64</v>
      </c>
      <c r="C7" s="86"/>
      <c r="D7" s="34">
        <f t="shared" si="0"/>
        <v>0</v>
      </c>
    </row>
    <row r="8" spans="1:4" ht="23.25" customHeight="1">
      <c r="A8" s="87" t="s">
        <v>782</v>
      </c>
      <c r="B8" s="86">
        <v>100</v>
      </c>
      <c r="C8" s="86">
        <v>50</v>
      </c>
      <c r="D8" s="34">
        <f t="shared" si="0"/>
        <v>0.5</v>
      </c>
    </row>
    <row r="9" spans="1:4" ht="23.25" customHeight="1">
      <c r="A9" s="87" t="s">
        <v>783</v>
      </c>
      <c r="B9" s="86">
        <v>33</v>
      </c>
      <c r="C9" s="86"/>
      <c r="D9" s="34">
        <f t="shared" si="0"/>
        <v>0</v>
      </c>
    </row>
    <row r="10" spans="1:4" ht="23.25" customHeight="1">
      <c r="A10" s="87" t="s">
        <v>784</v>
      </c>
      <c r="B10" s="86">
        <v>100</v>
      </c>
      <c r="C10" s="86">
        <v>37</v>
      </c>
      <c r="D10" s="34">
        <f t="shared" si="0"/>
        <v>0.37</v>
      </c>
    </row>
    <row r="11" spans="1:4" ht="23.25" customHeight="1">
      <c r="A11" s="79" t="s">
        <v>760</v>
      </c>
      <c r="B11" s="79"/>
      <c r="C11" s="86"/>
      <c r="D11" s="34">
        <f t="shared" si="0"/>
      </c>
    </row>
    <row r="12" spans="1:4" ht="23.25" customHeight="1">
      <c r="A12" s="88" t="s">
        <v>785</v>
      </c>
      <c r="B12" s="79"/>
      <c r="C12" s="79"/>
      <c r="D12" s="34">
        <f t="shared" si="0"/>
      </c>
    </row>
    <row r="13" spans="1:4" ht="23.25" customHeight="1">
      <c r="A13" s="89" t="s">
        <v>786</v>
      </c>
      <c r="B13" s="79"/>
      <c r="C13" s="79"/>
      <c r="D13" s="34">
        <f t="shared" si="0"/>
      </c>
    </row>
    <row r="14" spans="1:4" ht="23.25" customHeight="1">
      <c r="A14" s="89" t="s">
        <v>787</v>
      </c>
      <c r="B14" s="79"/>
      <c r="C14" s="79"/>
      <c r="D14" s="34">
        <f t="shared" si="0"/>
      </c>
    </row>
    <row r="15" spans="1:4" ht="23.25" customHeight="1">
      <c r="A15" s="89" t="s">
        <v>788</v>
      </c>
      <c r="B15" s="79"/>
      <c r="C15" s="79"/>
      <c r="D15" s="34">
        <f t="shared" si="0"/>
      </c>
    </row>
    <row r="16" spans="1:4" ht="23.25" customHeight="1">
      <c r="A16" s="79" t="s">
        <v>761</v>
      </c>
      <c r="B16" s="79"/>
      <c r="C16" s="79"/>
      <c r="D16" s="34">
        <f t="shared" si="0"/>
      </c>
    </row>
    <row r="17" spans="1:4" ht="23.25" customHeight="1">
      <c r="A17" s="79" t="s">
        <v>762</v>
      </c>
      <c r="B17" s="79"/>
      <c r="C17" s="79"/>
      <c r="D17" s="34">
        <f t="shared" si="0"/>
      </c>
    </row>
    <row r="18" spans="1:4" ht="23.25" customHeight="1">
      <c r="A18" s="79" t="s">
        <v>763</v>
      </c>
      <c r="B18" s="79"/>
      <c r="C18" s="79"/>
      <c r="D18" s="34">
        <f t="shared" si="0"/>
      </c>
    </row>
    <row r="19" spans="1:4" ht="23.25" customHeight="1">
      <c r="A19" s="84" t="s">
        <v>764</v>
      </c>
      <c r="B19" s="79">
        <f>B5+B11+B16+B17+B18</f>
        <v>310</v>
      </c>
      <c r="C19" s="79">
        <f>C5+C11+C16+C17+C18</f>
        <v>100</v>
      </c>
      <c r="D19" s="34">
        <f t="shared" si="0"/>
        <v>0.3225806451612903</v>
      </c>
    </row>
    <row r="20" spans="1:4" ht="23.25" customHeight="1">
      <c r="A20" s="79" t="s">
        <v>765</v>
      </c>
      <c r="B20" s="79"/>
      <c r="C20" s="79"/>
      <c r="D20" s="34">
        <f t="shared" si="0"/>
      </c>
    </row>
    <row r="21" spans="1:4" ht="23.25" customHeight="1">
      <c r="A21" s="79" t="s">
        <v>766</v>
      </c>
      <c r="B21" s="79"/>
      <c r="C21" s="79"/>
      <c r="D21" s="34">
        <f t="shared" si="0"/>
      </c>
    </row>
    <row r="22" spans="1:4" ht="23.25" customHeight="1">
      <c r="A22" s="84" t="s">
        <v>767</v>
      </c>
      <c r="B22" s="79">
        <f>SUM(B19:B21)</f>
        <v>310</v>
      </c>
      <c r="C22" s="79">
        <f>SUM(C19:C21)</f>
        <v>100</v>
      </c>
      <c r="D22" s="34">
        <f t="shared" si="0"/>
        <v>0.3225806451612903</v>
      </c>
    </row>
  </sheetData>
  <sheetProtection/>
  <mergeCells count="1">
    <mergeCell ref="A2:D2"/>
  </mergeCells>
  <printOptions/>
  <pageMargins left="0.24" right="0.24" top="0.75" bottom="0.75" header="0.31" footer="0.31"/>
  <pageSetup fitToHeight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zoomScalePageLayoutView="0" workbookViewId="0" topLeftCell="A10">
      <selection activeCell="A10" sqref="A1:IV16384"/>
    </sheetView>
  </sheetViews>
  <sheetFormatPr defaultColWidth="9.00390625" defaultRowHeight="14.25"/>
  <cols>
    <col min="1" max="1" width="43.375" style="9" customWidth="1"/>
    <col min="2" max="2" width="10.375" style="9" customWidth="1"/>
    <col min="3" max="3" width="15.125" style="9" customWidth="1"/>
    <col min="4" max="4" width="20.50390625" style="9" customWidth="1"/>
    <col min="5" max="5" width="25.50390625" style="9" customWidth="1"/>
    <col min="6" max="16384" width="9.00390625" style="9" customWidth="1"/>
  </cols>
  <sheetData>
    <row r="1" ht="15">
      <c r="A1" s="10" t="s">
        <v>789</v>
      </c>
    </row>
    <row r="2" spans="1:4" ht="26.25" customHeight="1">
      <c r="A2" s="184" t="s">
        <v>790</v>
      </c>
      <c r="B2" s="184"/>
      <c r="C2" s="184"/>
      <c r="D2" s="184"/>
    </row>
    <row r="3" spans="1:4" ht="15">
      <c r="A3" s="73"/>
      <c r="B3" s="74"/>
      <c r="C3" s="74"/>
      <c r="D3" s="75" t="s">
        <v>584</v>
      </c>
    </row>
    <row r="4" spans="1:4" ht="33.75" customHeight="1">
      <c r="A4" s="76" t="s">
        <v>670</v>
      </c>
      <c r="B4" s="76" t="s">
        <v>4</v>
      </c>
      <c r="C4" s="14" t="s">
        <v>5</v>
      </c>
      <c r="D4" s="14" t="s">
        <v>67</v>
      </c>
    </row>
    <row r="5" spans="1:4" ht="18" customHeight="1">
      <c r="A5" s="77" t="s">
        <v>770</v>
      </c>
      <c r="B5" s="78"/>
      <c r="C5" s="78"/>
      <c r="D5" s="34">
        <f>IF(B5=0,"",C5/B5)</f>
      </c>
    </row>
    <row r="6" spans="1:4" ht="18" customHeight="1">
      <c r="A6" s="77" t="s">
        <v>791</v>
      </c>
      <c r="B6" s="79"/>
      <c r="C6" s="79"/>
      <c r="D6" s="34">
        <f aca="true" t="shared" si="0" ref="D6:D35">IF(B6=0,"",C6/B6)</f>
      </c>
    </row>
    <row r="7" spans="1:4" ht="18" customHeight="1">
      <c r="A7" s="80" t="s">
        <v>792</v>
      </c>
      <c r="B7" s="79"/>
      <c r="C7" s="79"/>
      <c r="D7" s="34">
        <f t="shared" si="0"/>
      </c>
    </row>
    <row r="8" spans="1:4" ht="18" customHeight="1">
      <c r="A8" s="80" t="s">
        <v>793</v>
      </c>
      <c r="B8" s="79"/>
      <c r="C8" s="79"/>
      <c r="D8" s="34">
        <f t="shared" si="0"/>
      </c>
    </row>
    <row r="9" spans="1:4" ht="18" customHeight="1">
      <c r="A9" s="80" t="s">
        <v>794</v>
      </c>
      <c r="B9" s="79"/>
      <c r="C9" s="79"/>
      <c r="D9" s="34">
        <f t="shared" si="0"/>
      </c>
    </row>
    <row r="10" spans="1:4" ht="18" customHeight="1">
      <c r="A10" s="80" t="s">
        <v>795</v>
      </c>
      <c r="B10" s="79"/>
      <c r="C10" s="79"/>
      <c r="D10" s="34">
        <f t="shared" si="0"/>
      </c>
    </row>
    <row r="11" spans="1:4" ht="18" customHeight="1">
      <c r="A11" s="80" t="s">
        <v>796</v>
      </c>
      <c r="B11" s="79"/>
      <c r="C11" s="79"/>
      <c r="D11" s="34">
        <f t="shared" si="0"/>
      </c>
    </row>
    <row r="12" spans="1:4" ht="18" customHeight="1">
      <c r="A12" s="80" t="s">
        <v>797</v>
      </c>
      <c r="B12" s="79"/>
      <c r="C12" s="79"/>
      <c r="D12" s="34">
        <f t="shared" si="0"/>
      </c>
    </row>
    <row r="13" spans="1:4" ht="18" customHeight="1">
      <c r="A13" s="80" t="s">
        <v>798</v>
      </c>
      <c r="B13" s="79"/>
      <c r="C13" s="79"/>
      <c r="D13" s="34">
        <f t="shared" si="0"/>
      </c>
    </row>
    <row r="14" spans="1:4" ht="18" customHeight="1">
      <c r="A14" s="80" t="s">
        <v>799</v>
      </c>
      <c r="B14" s="79"/>
      <c r="C14" s="79"/>
      <c r="D14" s="34">
        <f t="shared" si="0"/>
      </c>
    </row>
    <row r="15" spans="1:4" ht="18" customHeight="1">
      <c r="A15" s="77" t="s">
        <v>771</v>
      </c>
      <c r="B15" s="81"/>
      <c r="C15" s="81"/>
      <c r="D15" s="34">
        <f t="shared" si="0"/>
      </c>
    </row>
    <row r="16" spans="1:4" ht="18" customHeight="1">
      <c r="A16" s="82" t="s">
        <v>800</v>
      </c>
      <c r="B16" s="83"/>
      <c r="C16" s="83"/>
      <c r="D16" s="34">
        <f t="shared" si="0"/>
      </c>
    </row>
    <row r="17" spans="1:4" ht="18" customHeight="1">
      <c r="A17" s="80" t="s">
        <v>801</v>
      </c>
      <c r="B17" s="83"/>
      <c r="C17" s="83"/>
      <c r="D17" s="34">
        <f t="shared" si="0"/>
      </c>
    </row>
    <row r="18" spans="1:4" ht="18" customHeight="1">
      <c r="A18" s="80" t="s">
        <v>802</v>
      </c>
      <c r="B18" s="83"/>
      <c r="C18" s="83"/>
      <c r="D18" s="34">
        <f t="shared" si="0"/>
      </c>
    </row>
    <row r="19" spans="1:4" ht="18" customHeight="1">
      <c r="A19" s="80" t="s">
        <v>803</v>
      </c>
      <c r="B19" s="83"/>
      <c r="C19" s="83"/>
      <c r="D19" s="34">
        <f t="shared" si="0"/>
      </c>
    </row>
    <row r="20" spans="1:4" ht="18" customHeight="1">
      <c r="A20" s="80" t="s">
        <v>804</v>
      </c>
      <c r="B20" s="83"/>
      <c r="C20" s="83"/>
      <c r="D20" s="34">
        <f t="shared" si="0"/>
      </c>
    </row>
    <row r="21" spans="1:4" ht="18" customHeight="1">
      <c r="A21" s="80" t="s">
        <v>805</v>
      </c>
      <c r="B21" s="83"/>
      <c r="C21" s="83"/>
      <c r="D21" s="34">
        <f t="shared" si="0"/>
      </c>
    </row>
    <row r="22" spans="1:4" ht="18" customHeight="1">
      <c r="A22" s="80" t="s">
        <v>806</v>
      </c>
      <c r="B22" s="83"/>
      <c r="C22" s="83"/>
      <c r="D22" s="34">
        <f t="shared" si="0"/>
      </c>
    </row>
    <row r="23" spans="1:4" ht="18" customHeight="1">
      <c r="A23" s="80" t="s">
        <v>807</v>
      </c>
      <c r="B23" s="83"/>
      <c r="C23" s="83"/>
      <c r="D23" s="34">
        <f t="shared" si="0"/>
      </c>
    </row>
    <row r="24" spans="1:4" ht="18" customHeight="1">
      <c r="A24" s="77" t="s">
        <v>772</v>
      </c>
      <c r="B24" s="81"/>
      <c r="C24" s="81"/>
      <c r="D24" s="34">
        <f t="shared" si="0"/>
      </c>
    </row>
    <row r="25" spans="1:4" ht="18" customHeight="1">
      <c r="A25" s="77" t="s">
        <v>808</v>
      </c>
      <c r="B25" s="83"/>
      <c r="C25" s="83"/>
      <c r="D25" s="34">
        <f t="shared" si="0"/>
      </c>
    </row>
    <row r="26" spans="1:4" ht="18" customHeight="1">
      <c r="A26" s="77" t="s">
        <v>773</v>
      </c>
      <c r="B26" s="81"/>
      <c r="C26" s="81"/>
      <c r="D26" s="34">
        <f t="shared" si="0"/>
      </c>
    </row>
    <row r="27" spans="1:4" ht="18" customHeight="1">
      <c r="A27" s="77" t="s">
        <v>809</v>
      </c>
      <c r="B27" s="83"/>
      <c r="C27" s="83"/>
      <c r="D27" s="34">
        <f t="shared" si="0"/>
      </c>
    </row>
    <row r="28" spans="1:4" ht="18" customHeight="1">
      <c r="A28" s="77" t="s">
        <v>810</v>
      </c>
      <c r="B28" s="83"/>
      <c r="C28" s="83"/>
      <c r="D28" s="34">
        <f t="shared" si="0"/>
      </c>
    </row>
    <row r="29" spans="1:4" ht="18" customHeight="1">
      <c r="A29" s="77" t="s">
        <v>811</v>
      </c>
      <c r="B29" s="83"/>
      <c r="C29" s="83"/>
      <c r="D29" s="34">
        <f t="shared" si="0"/>
      </c>
    </row>
    <row r="30" spans="1:4" ht="18" customHeight="1">
      <c r="A30" s="77" t="s">
        <v>774</v>
      </c>
      <c r="B30" s="81">
        <v>310</v>
      </c>
      <c r="C30" s="81">
        <v>100</v>
      </c>
      <c r="D30" s="34">
        <f t="shared" si="0"/>
        <v>0.3225806451612903</v>
      </c>
    </row>
    <row r="31" spans="1:4" ht="18" customHeight="1">
      <c r="A31" s="77" t="s">
        <v>812</v>
      </c>
      <c r="B31" s="83">
        <v>310</v>
      </c>
      <c r="C31" s="83">
        <v>100</v>
      </c>
      <c r="D31" s="34">
        <f t="shared" si="0"/>
        <v>0.3225806451612903</v>
      </c>
    </row>
    <row r="32" spans="1:4" ht="18" customHeight="1">
      <c r="A32" s="84" t="s">
        <v>61</v>
      </c>
      <c r="B32" s="83">
        <v>310</v>
      </c>
      <c r="C32" s="83">
        <v>100</v>
      </c>
      <c r="D32" s="34">
        <f t="shared" si="0"/>
        <v>0.3225806451612903</v>
      </c>
    </row>
    <row r="33" spans="1:4" ht="18" customHeight="1">
      <c r="A33" s="85" t="s">
        <v>775</v>
      </c>
      <c r="B33" s="83"/>
      <c r="C33" s="83"/>
      <c r="D33" s="34">
        <f t="shared" si="0"/>
      </c>
    </row>
    <row r="34" spans="1:4" ht="18" customHeight="1">
      <c r="A34" s="79" t="s">
        <v>776</v>
      </c>
      <c r="B34" s="83"/>
      <c r="C34" s="83"/>
      <c r="D34" s="34">
        <f t="shared" si="0"/>
      </c>
    </row>
    <row r="35" spans="1:4" ht="18" customHeight="1">
      <c r="A35" s="84" t="s">
        <v>813</v>
      </c>
      <c r="B35" s="83">
        <v>310</v>
      </c>
      <c r="C35" s="83">
        <v>100</v>
      </c>
      <c r="D35" s="34">
        <f t="shared" si="0"/>
        <v>0.3225806451612903</v>
      </c>
    </row>
  </sheetData>
  <sheetProtection/>
  <mergeCells count="1">
    <mergeCell ref="A2:D2"/>
  </mergeCells>
  <printOptions/>
  <pageMargins left="0.24" right="0.24" top="0.75" bottom="0.75" header="0.31" footer="0.31"/>
  <pageSetup fitToHeight="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A1" sqref="A1:IV16384"/>
    </sheetView>
  </sheetViews>
  <sheetFormatPr defaultColWidth="8.125" defaultRowHeight="14.25"/>
  <cols>
    <col min="1" max="1" width="35.125" style="24" customWidth="1"/>
    <col min="2" max="2" width="16.50390625" style="24" customWidth="1"/>
    <col min="3" max="3" width="16.375" style="24" customWidth="1"/>
    <col min="4" max="4" width="19.875" style="52" customWidth="1"/>
    <col min="5" max="5" width="10.50390625" style="24" customWidth="1"/>
    <col min="6" max="6" width="9.125" style="24" customWidth="1"/>
    <col min="7" max="13" width="8.125" style="24" customWidth="1"/>
    <col min="14" max="14" width="11.50390625" style="24" customWidth="1"/>
    <col min="15" max="16384" width="8.125" style="24" customWidth="1"/>
  </cols>
  <sheetData>
    <row r="1" ht="15">
      <c r="A1" s="24" t="s">
        <v>814</v>
      </c>
    </row>
    <row r="2" spans="1:4" ht="20.25">
      <c r="A2" s="186" t="s">
        <v>815</v>
      </c>
      <c r="B2" s="186"/>
      <c r="C2" s="186"/>
      <c r="D2" s="186"/>
    </row>
    <row r="3" spans="1:4" ht="15">
      <c r="A3" s="53"/>
      <c r="B3" s="23"/>
      <c r="D3" s="25" t="s">
        <v>584</v>
      </c>
    </row>
    <row r="4" spans="1:4" s="49" customFormat="1" ht="33" customHeight="1">
      <c r="A4" s="66" t="s">
        <v>670</v>
      </c>
      <c r="B4" s="27" t="s">
        <v>4</v>
      </c>
      <c r="C4" s="14" t="s">
        <v>5</v>
      </c>
      <c r="D4" s="14" t="s">
        <v>67</v>
      </c>
    </row>
    <row r="5" spans="1:4" ht="21" customHeight="1">
      <c r="A5" s="46" t="s">
        <v>816</v>
      </c>
      <c r="B5" s="56"/>
      <c r="C5" s="56"/>
      <c r="D5" s="34">
        <f aca="true" t="shared" si="0" ref="D5:D16">IF(B5=0,"",C5/B5)</f>
      </c>
    </row>
    <row r="6" spans="1:4" ht="21" customHeight="1">
      <c r="A6" s="46" t="s">
        <v>817</v>
      </c>
      <c r="B6" s="67">
        <v>5161</v>
      </c>
      <c r="C6" s="8">
        <v>4872</v>
      </c>
      <c r="D6" s="34">
        <f t="shared" si="0"/>
        <v>0.9440031001743848</v>
      </c>
    </row>
    <row r="7" spans="1:4" ht="21" customHeight="1">
      <c r="A7" s="46" t="s">
        <v>818</v>
      </c>
      <c r="B7" s="68"/>
      <c r="C7" s="8"/>
      <c r="D7" s="34">
        <f t="shared" si="0"/>
      </c>
    </row>
    <row r="8" spans="1:4" ht="21" customHeight="1">
      <c r="A8" s="46" t="s">
        <v>819</v>
      </c>
      <c r="B8" s="69"/>
      <c r="C8" s="8"/>
      <c r="D8" s="34">
        <f t="shared" si="0"/>
      </c>
    </row>
    <row r="9" spans="1:6" ht="21" customHeight="1">
      <c r="A9" s="46" t="s">
        <v>820</v>
      </c>
      <c r="B9" s="69"/>
      <c r="C9" s="8">
        <f>SUM(C10:C12)</f>
        <v>8805</v>
      </c>
      <c r="D9" s="34">
        <f t="shared" si="0"/>
      </c>
      <c r="F9" s="70"/>
    </row>
    <row r="10" spans="1:4" ht="21" customHeight="1">
      <c r="A10" s="38" t="s">
        <v>821</v>
      </c>
      <c r="B10" s="69"/>
      <c r="C10" s="8"/>
      <c r="D10" s="34">
        <f t="shared" si="0"/>
      </c>
    </row>
    <row r="11" spans="1:4" ht="21" customHeight="1">
      <c r="A11" s="40" t="s">
        <v>822</v>
      </c>
      <c r="B11" s="69"/>
      <c r="C11" s="8">
        <v>4280</v>
      </c>
      <c r="D11" s="34">
        <f t="shared" si="0"/>
      </c>
    </row>
    <row r="12" spans="1:4" ht="21" customHeight="1">
      <c r="A12" s="38" t="s">
        <v>823</v>
      </c>
      <c r="B12" s="69"/>
      <c r="C12" s="8">
        <v>4525</v>
      </c>
      <c r="D12" s="34">
        <f t="shared" si="0"/>
      </c>
    </row>
    <row r="13" spans="1:4" ht="21" customHeight="1">
      <c r="A13" s="46" t="s">
        <v>824</v>
      </c>
      <c r="B13" s="69"/>
      <c r="C13" s="8"/>
      <c r="D13" s="34">
        <f t="shared" si="0"/>
      </c>
    </row>
    <row r="14" spans="1:4" ht="21" customHeight="1">
      <c r="A14" s="46" t="s">
        <v>825</v>
      </c>
      <c r="B14" s="69"/>
      <c r="C14" s="8"/>
      <c r="D14" s="34">
        <f t="shared" si="0"/>
      </c>
    </row>
    <row r="15" spans="1:4" ht="21" customHeight="1">
      <c r="A15" s="46" t="s">
        <v>826</v>
      </c>
      <c r="B15" s="69"/>
      <c r="C15" s="8"/>
      <c r="D15" s="34">
        <f t="shared" si="0"/>
      </c>
    </row>
    <row r="16" spans="1:4" ht="21" customHeight="1">
      <c r="A16" s="71" t="s">
        <v>827</v>
      </c>
      <c r="B16" s="69">
        <v>5161</v>
      </c>
      <c r="C16" s="8">
        <f>C5+C6+C7+C8+C9+C13+C14+C15</f>
        <v>13677</v>
      </c>
      <c r="D16" s="34">
        <f t="shared" si="0"/>
        <v>2.650067816314668</v>
      </c>
    </row>
    <row r="17" spans="1:4" ht="15">
      <c r="A17" s="50"/>
      <c r="B17" s="50"/>
      <c r="C17" s="50"/>
      <c r="D17" s="72"/>
    </row>
  </sheetData>
  <sheetProtection/>
  <mergeCells count="1">
    <mergeCell ref="A2:D2"/>
  </mergeCells>
  <conditionalFormatting sqref="A5:A6">
    <cfRule type="expression" priority="1" dxfId="4" stopIfTrue="1">
      <formula>"len($A:$A)=3"</formula>
    </cfRule>
  </conditionalFormatting>
  <printOptions/>
  <pageMargins left="0.24" right="0.24" top="0.75" bottom="0.75" header="0.31" footer="0.31"/>
  <pageSetup fitToHeight="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A1" sqref="A1:IV16384"/>
    </sheetView>
  </sheetViews>
  <sheetFormatPr defaultColWidth="8.125" defaultRowHeight="14.25"/>
  <cols>
    <col min="1" max="1" width="37.125" style="24" customWidth="1"/>
    <col min="2" max="2" width="11.00390625" style="24" customWidth="1"/>
    <col min="3" max="3" width="13.875" style="24" customWidth="1"/>
    <col min="4" max="4" width="20.125" style="52" customWidth="1"/>
    <col min="5" max="5" width="10.50390625" style="24" customWidth="1"/>
    <col min="6" max="6" width="9.125" style="24" customWidth="1"/>
    <col min="7" max="13" width="8.125" style="24" customWidth="1"/>
    <col min="14" max="14" width="11.50390625" style="24" customWidth="1"/>
    <col min="15" max="16384" width="8.125" style="24" customWidth="1"/>
  </cols>
  <sheetData>
    <row r="1" ht="19.5" customHeight="1">
      <c r="A1" s="24" t="s">
        <v>828</v>
      </c>
    </row>
    <row r="2" spans="1:4" ht="20.25">
      <c r="A2" s="186" t="s">
        <v>829</v>
      </c>
      <c r="B2" s="186"/>
      <c r="C2" s="186"/>
      <c r="D2" s="186"/>
    </row>
    <row r="3" spans="1:4" ht="15">
      <c r="A3" s="53"/>
      <c r="B3" s="23"/>
      <c r="D3" s="25" t="s">
        <v>584</v>
      </c>
    </row>
    <row r="4" spans="1:4" s="49" customFormat="1" ht="34.5" customHeight="1">
      <c r="A4" s="54" t="s">
        <v>670</v>
      </c>
      <c r="B4" s="27" t="s">
        <v>4</v>
      </c>
      <c r="C4" s="14" t="s">
        <v>5</v>
      </c>
      <c r="D4" s="14" t="s">
        <v>67</v>
      </c>
    </row>
    <row r="5" spans="1:4" s="50" customFormat="1" ht="22.5" customHeight="1">
      <c r="A5" s="46" t="s">
        <v>830</v>
      </c>
      <c r="B5" s="55"/>
      <c r="C5" s="56"/>
      <c r="D5" s="34">
        <f aca="true" t="shared" si="0" ref="D5:D16">IF(B5=0,"",C5/B5)</f>
      </c>
    </row>
    <row r="6" spans="1:4" s="50" customFormat="1" ht="22.5" customHeight="1">
      <c r="A6" s="46" t="s">
        <v>831</v>
      </c>
      <c r="B6" s="55">
        <v>4581</v>
      </c>
      <c r="C6" s="56">
        <v>4235</v>
      </c>
      <c r="D6" s="34">
        <f t="shared" si="0"/>
        <v>0.924470639598341</v>
      </c>
    </row>
    <row r="7" spans="1:4" s="50" customFormat="1" ht="22.5" customHeight="1">
      <c r="A7" s="46" t="s">
        <v>832</v>
      </c>
      <c r="B7" s="57"/>
      <c r="C7" s="56"/>
      <c r="D7" s="34">
        <f t="shared" si="0"/>
      </c>
    </row>
    <row r="8" spans="1:4" s="50" customFormat="1" ht="22.5" customHeight="1">
      <c r="A8" s="46" t="s">
        <v>833</v>
      </c>
      <c r="B8" s="55"/>
      <c r="C8" s="56"/>
      <c r="D8" s="34">
        <f t="shared" si="0"/>
      </c>
    </row>
    <row r="9" spans="1:6" s="50" customFormat="1" ht="22.5" customHeight="1">
      <c r="A9" s="46" t="s">
        <v>834</v>
      </c>
      <c r="B9" s="55"/>
      <c r="C9" s="56">
        <v>8848</v>
      </c>
      <c r="D9" s="34">
        <f t="shared" si="0"/>
      </c>
      <c r="F9" s="58"/>
    </row>
    <row r="10" spans="1:4" s="50" customFormat="1" ht="22.5" customHeight="1">
      <c r="A10" s="38" t="s">
        <v>835</v>
      </c>
      <c r="B10" s="55"/>
      <c r="C10" s="56"/>
      <c r="D10" s="34">
        <f t="shared" si="0"/>
      </c>
    </row>
    <row r="11" spans="1:4" s="50" customFormat="1" ht="22.5" customHeight="1">
      <c r="A11" s="40" t="s">
        <v>836</v>
      </c>
      <c r="B11" s="55"/>
      <c r="C11" s="56">
        <v>4276</v>
      </c>
      <c r="D11" s="34">
        <f t="shared" si="0"/>
      </c>
    </row>
    <row r="12" spans="1:4" s="50" customFormat="1" ht="22.5" customHeight="1">
      <c r="A12" s="38" t="s">
        <v>837</v>
      </c>
      <c r="B12" s="56"/>
      <c r="C12" s="59">
        <v>4572</v>
      </c>
      <c r="D12" s="34">
        <f t="shared" si="0"/>
      </c>
    </row>
    <row r="13" spans="1:4" s="51" customFormat="1" ht="22.5" customHeight="1">
      <c r="A13" s="46" t="s">
        <v>838</v>
      </c>
      <c r="B13" s="60"/>
      <c r="C13" s="61"/>
      <c r="D13" s="34">
        <f t="shared" si="0"/>
      </c>
    </row>
    <row r="14" spans="1:4" s="50" customFormat="1" ht="22.5" customHeight="1">
      <c r="A14" s="46" t="s">
        <v>839</v>
      </c>
      <c r="B14" s="62"/>
      <c r="C14" s="62"/>
      <c r="D14" s="34">
        <f t="shared" si="0"/>
      </c>
    </row>
    <row r="15" spans="1:4" s="50" customFormat="1" ht="22.5" customHeight="1">
      <c r="A15" s="46" t="s">
        <v>840</v>
      </c>
      <c r="B15" s="63"/>
      <c r="C15" s="64"/>
      <c r="D15" s="34">
        <f t="shared" si="0"/>
      </c>
    </row>
    <row r="16" spans="1:4" s="51" customFormat="1" ht="22.5" customHeight="1">
      <c r="A16" s="65" t="s">
        <v>507</v>
      </c>
      <c r="B16" s="62">
        <v>4581</v>
      </c>
      <c r="C16" s="62">
        <v>13083</v>
      </c>
      <c r="D16" s="34">
        <f t="shared" si="0"/>
        <v>2.8559266535690897</v>
      </c>
    </row>
  </sheetData>
  <sheetProtection/>
  <mergeCells count="1">
    <mergeCell ref="A2:D2"/>
  </mergeCells>
  <conditionalFormatting sqref="A5:A6">
    <cfRule type="expression" priority="1" dxfId="4" stopIfTrue="1">
      <formula>"len($A:$A)=3"</formula>
    </cfRule>
  </conditionalFormatting>
  <printOptions horizontalCentered="1"/>
  <pageMargins left="0.24" right="0.24" top="0.75" bottom="0.75" header="0.31" footer="0.31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7">
      <selection activeCell="A7" sqref="A1:IV16384"/>
    </sheetView>
  </sheetViews>
  <sheetFormatPr defaultColWidth="9.00390625" defaultRowHeight="14.25"/>
  <cols>
    <col min="1" max="1" width="38.375" style="9" customWidth="1"/>
    <col min="2" max="2" width="12.125" style="9" customWidth="1"/>
    <col min="3" max="3" width="13.375" style="9" customWidth="1"/>
    <col min="4" max="4" width="15.125" style="9" customWidth="1"/>
    <col min="5" max="16384" width="9.00390625" style="9" customWidth="1"/>
  </cols>
  <sheetData>
    <row r="1" spans="1:2" ht="18" customHeight="1">
      <c r="A1" s="147" t="s">
        <v>34</v>
      </c>
      <c r="B1" s="148"/>
    </row>
    <row r="2" spans="1:4" ht="20.25">
      <c r="A2" s="176" t="s">
        <v>35</v>
      </c>
      <c r="B2" s="176"/>
      <c r="C2" s="176"/>
      <c r="D2" s="176"/>
    </row>
    <row r="3" spans="1:4" ht="15">
      <c r="A3" s="149"/>
      <c r="B3" s="148"/>
      <c r="D3" s="140" t="s">
        <v>2</v>
      </c>
    </row>
    <row r="4" spans="1:4" ht="42" customHeight="1">
      <c r="A4" s="13" t="s">
        <v>36</v>
      </c>
      <c r="B4" s="13" t="s">
        <v>4</v>
      </c>
      <c r="C4" s="111" t="s">
        <v>5</v>
      </c>
      <c r="D4" s="14" t="s">
        <v>6</v>
      </c>
    </row>
    <row r="5" spans="1:4" ht="15">
      <c r="A5" s="16" t="s">
        <v>37</v>
      </c>
      <c r="B5" s="152">
        <v>53397</v>
      </c>
      <c r="C5" s="18">
        <v>46158</v>
      </c>
      <c r="D5" s="113">
        <f aca="true" t="shared" si="0" ref="D5:D29">B5/C5*100%</f>
        <v>1.1568308852203302</v>
      </c>
    </row>
    <row r="6" spans="1:4" ht="15">
      <c r="A6" s="16" t="s">
        <v>38</v>
      </c>
      <c r="B6" s="17"/>
      <c r="C6" s="18"/>
      <c r="D6" s="113" t="e">
        <f t="shared" si="0"/>
        <v>#DIV/0!</v>
      </c>
    </row>
    <row r="7" spans="1:4" ht="15">
      <c r="A7" s="16" t="s">
        <v>39</v>
      </c>
      <c r="B7" s="17">
        <v>1559</v>
      </c>
      <c r="C7" s="18">
        <v>1391</v>
      </c>
      <c r="D7" s="113">
        <f t="shared" si="0"/>
        <v>1.1207764198418404</v>
      </c>
    </row>
    <row r="8" spans="1:4" ht="15">
      <c r="A8" s="16" t="s">
        <v>40</v>
      </c>
      <c r="B8" s="17">
        <v>24710</v>
      </c>
      <c r="C8" s="18">
        <v>25717</v>
      </c>
      <c r="D8" s="113">
        <f t="shared" si="0"/>
        <v>0.9608430221254424</v>
      </c>
    </row>
    <row r="9" spans="1:7" ht="15">
      <c r="A9" s="16" t="s">
        <v>41</v>
      </c>
      <c r="B9" s="17">
        <v>68493</v>
      </c>
      <c r="C9" s="18">
        <v>83566</v>
      </c>
      <c r="D9" s="113">
        <f t="shared" si="0"/>
        <v>0.8196275997415217</v>
      </c>
      <c r="G9" s="105"/>
    </row>
    <row r="10" spans="1:4" ht="15">
      <c r="A10" s="16" t="s">
        <v>42</v>
      </c>
      <c r="B10" s="17">
        <v>10570</v>
      </c>
      <c r="C10" s="18">
        <v>7257</v>
      </c>
      <c r="D10" s="113">
        <f t="shared" si="0"/>
        <v>1.4565247347388728</v>
      </c>
    </row>
    <row r="11" spans="1:4" ht="15">
      <c r="A11" s="16" t="s">
        <v>43</v>
      </c>
      <c r="B11" s="17">
        <v>13996</v>
      </c>
      <c r="C11" s="18">
        <v>24913</v>
      </c>
      <c r="D11" s="113">
        <f t="shared" si="0"/>
        <v>0.5617950467627343</v>
      </c>
    </row>
    <row r="12" spans="1:4" ht="15">
      <c r="A12" s="16" t="s">
        <v>44</v>
      </c>
      <c r="B12" s="17">
        <v>12240</v>
      </c>
      <c r="C12" s="18">
        <v>16513</v>
      </c>
      <c r="D12" s="113">
        <f t="shared" si="0"/>
        <v>0.7412341791315933</v>
      </c>
    </row>
    <row r="13" spans="1:4" ht="15">
      <c r="A13" s="16" t="s">
        <v>45</v>
      </c>
      <c r="B13" s="17">
        <v>23846</v>
      </c>
      <c r="C13" s="18">
        <v>20405</v>
      </c>
      <c r="D13" s="113">
        <f t="shared" si="0"/>
        <v>1.1686351384464593</v>
      </c>
    </row>
    <row r="14" spans="1:4" ht="15">
      <c r="A14" s="16" t="s">
        <v>46</v>
      </c>
      <c r="B14" s="17">
        <v>3322</v>
      </c>
      <c r="C14" s="18">
        <v>3151</v>
      </c>
      <c r="D14" s="113">
        <f t="shared" si="0"/>
        <v>1.0542684861948588</v>
      </c>
    </row>
    <row r="15" spans="1:4" ht="15">
      <c r="A15" s="16" t="s">
        <v>47</v>
      </c>
      <c r="B15" s="17">
        <v>33990</v>
      </c>
      <c r="C15" s="18">
        <v>16676</v>
      </c>
      <c r="D15" s="113">
        <f t="shared" si="0"/>
        <v>2.038258575197889</v>
      </c>
    </row>
    <row r="16" spans="1:4" ht="15">
      <c r="A16" s="16" t="s">
        <v>48</v>
      </c>
      <c r="B16" s="17">
        <v>15163</v>
      </c>
      <c r="C16" s="18">
        <v>12773</v>
      </c>
      <c r="D16" s="113">
        <f t="shared" si="0"/>
        <v>1.1871134424175995</v>
      </c>
    </row>
    <row r="17" spans="1:4" ht="15">
      <c r="A17" s="16" t="s">
        <v>49</v>
      </c>
      <c r="B17" s="17">
        <v>3444</v>
      </c>
      <c r="C17" s="18">
        <v>2128</v>
      </c>
      <c r="D17" s="113">
        <f t="shared" si="0"/>
        <v>1.618421052631579</v>
      </c>
    </row>
    <row r="18" spans="1:4" ht="15">
      <c r="A18" s="16" t="s">
        <v>50</v>
      </c>
      <c r="B18" s="17">
        <v>20052</v>
      </c>
      <c r="C18" s="18">
        <v>15417</v>
      </c>
      <c r="D18" s="113">
        <f t="shared" si="0"/>
        <v>1.3006421482778752</v>
      </c>
    </row>
    <row r="19" spans="1:4" ht="15">
      <c r="A19" s="16" t="s">
        <v>51</v>
      </c>
      <c r="B19" s="17">
        <v>1382</v>
      </c>
      <c r="C19" s="18">
        <v>3627</v>
      </c>
      <c r="D19" s="113">
        <f t="shared" si="0"/>
        <v>0.3810311552247036</v>
      </c>
    </row>
    <row r="20" spans="1:4" ht="15">
      <c r="A20" s="16" t="s">
        <v>52</v>
      </c>
      <c r="B20" s="17">
        <v>416</v>
      </c>
      <c r="C20" s="18">
        <v>184</v>
      </c>
      <c r="D20" s="113">
        <f t="shared" si="0"/>
        <v>2.260869565217391</v>
      </c>
    </row>
    <row r="21" spans="1:4" ht="15">
      <c r="A21" s="16" t="s">
        <v>53</v>
      </c>
      <c r="B21" s="17">
        <v>2750</v>
      </c>
      <c r="C21" s="18">
        <v>4800</v>
      </c>
      <c r="D21" s="113">
        <f t="shared" si="0"/>
        <v>0.5729166666666666</v>
      </c>
    </row>
    <row r="22" spans="1:4" ht="15">
      <c r="A22" s="16" t="s">
        <v>54</v>
      </c>
      <c r="B22" s="17">
        <v>2863</v>
      </c>
      <c r="C22" s="18">
        <v>2212</v>
      </c>
      <c r="D22" s="113">
        <f t="shared" si="0"/>
        <v>1.2943037974683544</v>
      </c>
    </row>
    <row r="23" spans="1:4" ht="15">
      <c r="A23" s="16" t="s">
        <v>55</v>
      </c>
      <c r="B23" s="17">
        <v>1153</v>
      </c>
      <c r="C23" s="18">
        <v>50</v>
      </c>
      <c r="D23" s="113">
        <f t="shared" si="0"/>
        <v>23.06</v>
      </c>
    </row>
    <row r="24" spans="1:4" ht="15">
      <c r="A24" s="16" t="s">
        <v>56</v>
      </c>
      <c r="B24" s="17">
        <v>1389</v>
      </c>
      <c r="C24" s="18">
        <v>2133</v>
      </c>
      <c r="D24" s="113">
        <f t="shared" si="0"/>
        <v>0.6511954992967651</v>
      </c>
    </row>
    <row r="25" spans="1:4" ht="15">
      <c r="A25" s="16" t="s">
        <v>57</v>
      </c>
      <c r="B25" s="17">
        <v>3260</v>
      </c>
      <c r="C25" s="18">
        <v>3305</v>
      </c>
      <c r="D25" s="113">
        <f t="shared" si="0"/>
        <v>0.9863842662632375</v>
      </c>
    </row>
    <row r="26" spans="1:4" ht="15">
      <c r="A26" s="16" t="s">
        <v>58</v>
      </c>
      <c r="B26" s="17">
        <v>22331</v>
      </c>
      <c r="C26" s="18">
        <v>19909</v>
      </c>
      <c r="D26" s="113">
        <f t="shared" si="0"/>
        <v>1.1216535235320708</v>
      </c>
    </row>
    <row r="27" spans="1:4" ht="15">
      <c r="A27" s="16" t="s">
        <v>59</v>
      </c>
      <c r="B27" s="17">
        <v>7000</v>
      </c>
      <c r="C27" s="18">
        <v>2500</v>
      </c>
      <c r="D27" s="113">
        <f t="shared" si="0"/>
        <v>2.8</v>
      </c>
    </row>
    <row r="28" spans="1:4" ht="15">
      <c r="A28" s="16" t="s">
        <v>60</v>
      </c>
      <c r="B28" s="17"/>
      <c r="C28" s="18"/>
      <c r="D28" s="113" t="e">
        <f t="shared" si="0"/>
        <v>#DIV/0!</v>
      </c>
    </row>
    <row r="29" spans="1:4" ht="15.75" customHeight="1">
      <c r="A29" s="169" t="s">
        <v>61</v>
      </c>
      <c r="B29" s="8">
        <f>SUM(B5:B28)</f>
        <v>327326</v>
      </c>
      <c r="C29" s="8">
        <f>SUM(C5:C28)</f>
        <v>314785</v>
      </c>
      <c r="D29" s="113">
        <f t="shared" si="0"/>
        <v>1.0398398907190622</v>
      </c>
    </row>
  </sheetData>
  <sheetProtection/>
  <mergeCells count="1">
    <mergeCell ref="A2:D2"/>
  </mergeCells>
  <printOptions horizontalCentered="1"/>
  <pageMargins left="0.24" right="0.24" top="0.75" bottom="0.75" header="0.31" footer="0.3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7.375" style="20" customWidth="1"/>
    <col min="2" max="2" width="18.00390625" style="21" customWidth="1"/>
    <col min="3" max="3" width="14.75390625" style="20" customWidth="1"/>
    <col min="4" max="4" width="19.75390625" style="20" customWidth="1"/>
    <col min="5" max="16384" width="9.00390625" style="20" customWidth="1"/>
  </cols>
  <sheetData>
    <row r="1" ht="18.75" customHeight="1">
      <c r="A1" s="20" t="s">
        <v>841</v>
      </c>
    </row>
    <row r="2" spans="1:4" ht="26.25" customHeight="1">
      <c r="A2" s="187" t="s">
        <v>842</v>
      </c>
      <c r="B2" s="187"/>
      <c r="C2" s="187"/>
      <c r="D2" s="187"/>
    </row>
    <row r="3" spans="1:4" ht="17.25" customHeight="1">
      <c r="A3" s="22"/>
      <c r="B3" s="23"/>
      <c r="C3" s="24"/>
      <c r="D3" s="25" t="s">
        <v>584</v>
      </c>
    </row>
    <row r="4" spans="1:4" ht="37.5" customHeight="1">
      <c r="A4" s="26" t="s">
        <v>843</v>
      </c>
      <c r="B4" s="27" t="s">
        <v>4</v>
      </c>
      <c r="C4" s="14" t="s">
        <v>5</v>
      </c>
      <c r="D4" s="14" t="s">
        <v>67</v>
      </c>
    </row>
    <row r="5" spans="1:4" ht="20.25" customHeight="1">
      <c r="A5" s="28" t="s">
        <v>816</v>
      </c>
      <c r="B5" s="29"/>
      <c r="C5" s="29"/>
      <c r="D5" s="34">
        <f aca="true" t="shared" si="0" ref="D5:D65">IF(B5=0,"",C5/B5)</f>
      </c>
    </row>
    <row r="6" spans="1:4" ht="20.25" customHeight="1">
      <c r="A6" s="31" t="s">
        <v>844</v>
      </c>
      <c r="B6" s="29"/>
      <c r="C6" s="29"/>
      <c r="D6" s="34">
        <f t="shared" si="0"/>
      </c>
    </row>
    <row r="7" spans="1:4" ht="20.25" customHeight="1">
      <c r="A7" s="31" t="s">
        <v>845</v>
      </c>
      <c r="B7" s="29"/>
      <c r="C7" s="29"/>
      <c r="D7" s="34">
        <f t="shared" si="0"/>
      </c>
    </row>
    <row r="8" spans="1:4" ht="20.25" customHeight="1">
      <c r="A8" s="31" t="s">
        <v>846</v>
      </c>
      <c r="B8" s="29"/>
      <c r="C8" s="29"/>
      <c r="D8" s="34">
        <f t="shared" si="0"/>
      </c>
    </row>
    <row r="9" spans="1:4" ht="20.25" customHeight="1">
      <c r="A9" s="31" t="s">
        <v>847</v>
      </c>
      <c r="B9" s="29"/>
      <c r="C9" s="29"/>
      <c r="D9" s="34">
        <f t="shared" si="0"/>
      </c>
    </row>
    <row r="10" spans="1:4" ht="20.25" customHeight="1">
      <c r="A10" s="31" t="s">
        <v>848</v>
      </c>
      <c r="B10" s="29"/>
      <c r="C10" s="29"/>
      <c r="D10" s="34">
        <f t="shared" si="0"/>
      </c>
    </row>
    <row r="11" spans="1:4" ht="20.25" customHeight="1">
      <c r="A11" s="28" t="s">
        <v>817</v>
      </c>
      <c r="B11" s="32">
        <v>5161</v>
      </c>
      <c r="C11" s="33">
        <v>4872</v>
      </c>
      <c r="D11" s="34">
        <f t="shared" si="0"/>
        <v>0.9440031001743848</v>
      </c>
    </row>
    <row r="12" spans="1:4" ht="20.25" customHeight="1">
      <c r="A12" s="31" t="s">
        <v>844</v>
      </c>
      <c r="B12" s="32">
        <v>973</v>
      </c>
      <c r="C12" s="33">
        <v>948</v>
      </c>
      <c r="D12" s="34">
        <f t="shared" si="0"/>
        <v>0.9743062692702981</v>
      </c>
    </row>
    <row r="13" spans="1:4" ht="20.25" customHeight="1">
      <c r="A13" s="31" t="s">
        <v>845</v>
      </c>
      <c r="B13" s="32">
        <v>4056</v>
      </c>
      <c r="C13" s="33">
        <v>3804</v>
      </c>
      <c r="D13" s="34">
        <f t="shared" si="0"/>
        <v>0.9378698224852071</v>
      </c>
    </row>
    <row r="14" spans="1:4" ht="20.25" customHeight="1">
      <c r="A14" s="31" t="s">
        <v>846</v>
      </c>
      <c r="B14" s="32">
        <v>57</v>
      </c>
      <c r="C14" s="33">
        <v>50</v>
      </c>
      <c r="D14" s="34">
        <f t="shared" si="0"/>
        <v>0.8771929824561403</v>
      </c>
    </row>
    <row r="15" spans="1:4" ht="20.25" customHeight="1">
      <c r="A15" s="31" t="s">
        <v>847</v>
      </c>
      <c r="B15" s="32">
        <v>75</v>
      </c>
      <c r="C15" s="33">
        <v>70</v>
      </c>
      <c r="D15" s="34">
        <f t="shared" si="0"/>
        <v>0.9333333333333333</v>
      </c>
    </row>
    <row r="16" spans="1:4" ht="20.25" customHeight="1">
      <c r="A16" s="31" t="s">
        <v>848</v>
      </c>
      <c r="B16" s="32"/>
      <c r="C16" s="33"/>
      <c r="D16" s="34">
        <f t="shared" si="0"/>
      </c>
    </row>
    <row r="17" spans="1:4" ht="20.25" customHeight="1">
      <c r="A17" s="28" t="s">
        <v>818</v>
      </c>
      <c r="B17" s="32"/>
      <c r="C17" s="33"/>
      <c r="D17" s="34">
        <f t="shared" si="0"/>
      </c>
    </row>
    <row r="18" spans="1:4" ht="20.25" customHeight="1">
      <c r="A18" s="46" t="s">
        <v>844</v>
      </c>
      <c r="B18" s="32"/>
      <c r="C18" s="33"/>
      <c r="D18" s="34">
        <f t="shared" si="0"/>
      </c>
    </row>
    <row r="19" spans="1:4" ht="20.25" customHeight="1">
      <c r="A19" s="46" t="s">
        <v>845</v>
      </c>
      <c r="B19" s="32"/>
      <c r="C19" s="33"/>
      <c r="D19" s="34">
        <f t="shared" si="0"/>
      </c>
    </row>
    <row r="20" spans="1:4" ht="20.25" customHeight="1">
      <c r="A20" s="46" t="s">
        <v>846</v>
      </c>
      <c r="B20" s="32"/>
      <c r="C20" s="33"/>
      <c r="D20" s="34">
        <f t="shared" si="0"/>
      </c>
    </row>
    <row r="21" spans="1:4" ht="20.25" customHeight="1">
      <c r="A21" s="46" t="s">
        <v>847</v>
      </c>
      <c r="B21" s="32"/>
      <c r="C21" s="33"/>
      <c r="D21" s="34">
        <f t="shared" si="0"/>
      </c>
    </row>
    <row r="22" spans="1:4" ht="20.25" customHeight="1">
      <c r="A22" s="46" t="s">
        <v>848</v>
      </c>
      <c r="B22" s="32"/>
      <c r="C22" s="33"/>
      <c r="D22" s="34">
        <f t="shared" si="0"/>
      </c>
    </row>
    <row r="23" spans="1:4" ht="20.25" customHeight="1">
      <c r="A23" s="28" t="s">
        <v>819</v>
      </c>
      <c r="B23" s="32"/>
      <c r="C23" s="33"/>
      <c r="D23" s="34">
        <f t="shared" si="0"/>
      </c>
    </row>
    <row r="24" spans="1:4" ht="20.25" customHeight="1">
      <c r="A24" s="46" t="s">
        <v>844</v>
      </c>
      <c r="B24" s="32"/>
      <c r="C24" s="33"/>
      <c r="D24" s="34">
        <f t="shared" si="0"/>
      </c>
    </row>
    <row r="25" spans="1:4" ht="20.25" customHeight="1">
      <c r="A25" s="46" t="s">
        <v>845</v>
      </c>
      <c r="B25" s="32"/>
      <c r="C25" s="33"/>
      <c r="D25" s="34">
        <f t="shared" si="0"/>
      </c>
    </row>
    <row r="26" spans="1:4" ht="20.25" customHeight="1">
      <c r="A26" s="46" t="s">
        <v>846</v>
      </c>
      <c r="B26" s="32"/>
      <c r="C26" s="33"/>
      <c r="D26" s="34">
        <f t="shared" si="0"/>
      </c>
    </row>
    <row r="27" spans="1:4" ht="20.25" customHeight="1">
      <c r="A27" s="46" t="s">
        <v>847</v>
      </c>
      <c r="B27" s="32"/>
      <c r="C27" s="33"/>
      <c r="D27" s="34">
        <f t="shared" si="0"/>
      </c>
    </row>
    <row r="28" spans="1:4" ht="20.25" customHeight="1">
      <c r="A28" s="46" t="s">
        <v>848</v>
      </c>
      <c r="B28" s="32"/>
      <c r="C28" s="33"/>
      <c r="D28" s="34">
        <f t="shared" si="0"/>
      </c>
    </row>
    <row r="29" spans="1:4" ht="20.25" customHeight="1">
      <c r="A29" s="28" t="s">
        <v>820</v>
      </c>
      <c r="B29" s="32"/>
      <c r="C29" s="33"/>
      <c r="D29" s="34">
        <f t="shared" si="0"/>
      </c>
    </row>
    <row r="30" spans="1:4" ht="20.25" customHeight="1">
      <c r="A30" s="38" t="s">
        <v>849</v>
      </c>
      <c r="B30" s="32"/>
      <c r="C30" s="33"/>
      <c r="D30" s="34">
        <f t="shared" si="0"/>
      </c>
    </row>
    <row r="31" spans="1:4" ht="20.25" customHeight="1">
      <c r="A31" s="31" t="s">
        <v>844</v>
      </c>
      <c r="B31" s="32"/>
      <c r="C31" s="33"/>
      <c r="D31" s="34">
        <f t="shared" si="0"/>
      </c>
    </row>
    <row r="32" spans="1:4" ht="20.25" customHeight="1">
      <c r="A32" s="31" t="s">
        <v>845</v>
      </c>
      <c r="B32" s="32"/>
      <c r="C32" s="33"/>
      <c r="D32" s="34">
        <f t="shared" si="0"/>
      </c>
    </row>
    <row r="33" spans="1:4" ht="20.25" customHeight="1">
      <c r="A33" s="31" t="s">
        <v>846</v>
      </c>
      <c r="B33" s="32"/>
      <c r="C33" s="33"/>
      <c r="D33" s="34">
        <f t="shared" si="0"/>
      </c>
    </row>
    <row r="34" spans="1:4" ht="20.25" customHeight="1">
      <c r="A34" s="31" t="s">
        <v>847</v>
      </c>
      <c r="B34" s="32"/>
      <c r="C34" s="33"/>
      <c r="D34" s="34">
        <f t="shared" si="0"/>
      </c>
    </row>
    <row r="35" spans="1:4" ht="20.25" customHeight="1">
      <c r="A35" s="31" t="s">
        <v>848</v>
      </c>
      <c r="B35" s="32"/>
      <c r="C35" s="33"/>
      <c r="D35" s="34">
        <f t="shared" si="0"/>
      </c>
    </row>
    <row r="36" spans="1:4" ht="20.25" customHeight="1">
      <c r="A36" s="40" t="s">
        <v>822</v>
      </c>
      <c r="B36" s="32"/>
      <c r="C36" s="33">
        <v>4280</v>
      </c>
      <c r="D36" s="34">
        <f t="shared" si="0"/>
      </c>
    </row>
    <row r="37" spans="1:4" ht="20.25" customHeight="1">
      <c r="A37" s="31" t="s">
        <v>844</v>
      </c>
      <c r="B37" s="32"/>
      <c r="C37" s="33">
        <v>730</v>
      </c>
      <c r="D37" s="34">
        <f t="shared" si="0"/>
      </c>
    </row>
    <row r="38" spans="1:4" ht="20.25" customHeight="1">
      <c r="A38" s="31" t="s">
        <v>845</v>
      </c>
      <c r="B38" s="32"/>
      <c r="C38" s="33">
        <v>3535</v>
      </c>
      <c r="D38" s="34">
        <f t="shared" si="0"/>
      </c>
    </row>
    <row r="39" spans="1:4" ht="20.25" customHeight="1">
      <c r="A39" s="31" t="s">
        <v>846</v>
      </c>
      <c r="B39" s="32"/>
      <c r="C39" s="33">
        <v>15</v>
      </c>
      <c r="D39" s="34">
        <f t="shared" si="0"/>
      </c>
    </row>
    <row r="40" spans="1:4" ht="20.25" customHeight="1">
      <c r="A40" s="31" t="s">
        <v>847</v>
      </c>
      <c r="B40" s="32"/>
      <c r="C40" s="33"/>
      <c r="D40" s="34">
        <f t="shared" si="0"/>
      </c>
    </row>
    <row r="41" spans="1:4" ht="20.25" customHeight="1">
      <c r="A41" s="31" t="s">
        <v>848</v>
      </c>
      <c r="B41" s="32"/>
      <c r="C41" s="33"/>
      <c r="D41" s="34">
        <f t="shared" si="0"/>
      </c>
    </row>
    <row r="42" spans="1:4" ht="20.25" customHeight="1">
      <c r="A42" s="38" t="s">
        <v>850</v>
      </c>
      <c r="B42" s="32"/>
      <c r="C42" s="33">
        <v>4525</v>
      </c>
      <c r="D42" s="34">
        <f t="shared" si="0"/>
      </c>
    </row>
    <row r="43" spans="1:4" ht="20.25" customHeight="1">
      <c r="A43" s="38" t="s">
        <v>844</v>
      </c>
      <c r="B43" s="32"/>
      <c r="C43" s="33">
        <v>741</v>
      </c>
      <c r="D43" s="34">
        <f t="shared" si="0"/>
      </c>
    </row>
    <row r="44" spans="1:4" ht="20.25" customHeight="1">
      <c r="A44" s="38" t="s">
        <v>845</v>
      </c>
      <c r="B44" s="32"/>
      <c r="C44" s="33">
        <v>3769</v>
      </c>
      <c r="D44" s="34">
        <f t="shared" si="0"/>
      </c>
    </row>
    <row r="45" spans="1:4" ht="20.25" customHeight="1">
      <c r="A45" s="38" t="s">
        <v>846</v>
      </c>
      <c r="B45" s="32"/>
      <c r="C45" s="33">
        <v>15</v>
      </c>
      <c r="D45" s="34">
        <f t="shared" si="0"/>
      </c>
    </row>
    <row r="46" spans="1:4" ht="20.25" customHeight="1">
      <c r="A46" s="42" t="s">
        <v>847</v>
      </c>
      <c r="B46" s="32"/>
      <c r="C46" s="33"/>
      <c r="D46" s="34">
        <f t="shared" si="0"/>
      </c>
    </row>
    <row r="47" spans="1:4" ht="20.25" customHeight="1">
      <c r="A47" s="42" t="s">
        <v>848</v>
      </c>
      <c r="B47" s="32"/>
      <c r="C47" s="33"/>
      <c r="D47" s="34">
        <f t="shared" si="0"/>
      </c>
    </row>
    <row r="48" spans="1:4" ht="20.25" customHeight="1">
      <c r="A48" s="28" t="s">
        <v>824</v>
      </c>
      <c r="B48" s="32"/>
      <c r="C48" s="33"/>
      <c r="D48" s="34">
        <f t="shared" si="0"/>
      </c>
    </row>
    <row r="49" spans="1:4" ht="20.25" customHeight="1">
      <c r="A49" s="31" t="s">
        <v>844</v>
      </c>
      <c r="B49" s="32"/>
      <c r="C49" s="33"/>
      <c r="D49" s="34">
        <f t="shared" si="0"/>
      </c>
    </row>
    <row r="50" spans="1:4" ht="20.25" customHeight="1">
      <c r="A50" s="31" t="s">
        <v>845</v>
      </c>
      <c r="B50" s="32"/>
      <c r="C50" s="33"/>
      <c r="D50" s="34">
        <f t="shared" si="0"/>
      </c>
    </row>
    <row r="51" spans="1:4" ht="20.25" customHeight="1">
      <c r="A51" s="31" t="s">
        <v>846</v>
      </c>
      <c r="B51" s="32"/>
      <c r="C51" s="33"/>
      <c r="D51" s="34">
        <f t="shared" si="0"/>
      </c>
    </row>
    <row r="52" spans="1:4" ht="20.25" customHeight="1">
      <c r="A52" s="31" t="s">
        <v>847</v>
      </c>
      <c r="B52" s="32"/>
      <c r="C52" s="33"/>
      <c r="D52" s="34">
        <f t="shared" si="0"/>
      </c>
    </row>
    <row r="53" spans="1:4" ht="20.25" customHeight="1">
      <c r="A53" s="31" t="s">
        <v>848</v>
      </c>
      <c r="B53" s="32"/>
      <c r="C53" s="33"/>
      <c r="D53" s="34">
        <f t="shared" si="0"/>
      </c>
    </row>
    <row r="54" spans="1:4" ht="20.25" customHeight="1">
      <c r="A54" s="28" t="s">
        <v>825</v>
      </c>
      <c r="B54" s="32"/>
      <c r="C54" s="33"/>
      <c r="D54" s="34">
        <f t="shared" si="0"/>
      </c>
    </row>
    <row r="55" spans="1:4" ht="20.25" customHeight="1">
      <c r="A55" s="31" t="s">
        <v>844</v>
      </c>
      <c r="B55" s="32"/>
      <c r="C55" s="33"/>
      <c r="D55" s="34">
        <f t="shared" si="0"/>
      </c>
    </row>
    <row r="56" spans="1:4" ht="20.25" customHeight="1">
      <c r="A56" s="31" t="s">
        <v>845</v>
      </c>
      <c r="B56" s="32"/>
      <c r="C56" s="33"/>
      <c r="D56" s="34">
        <f t="shared" si="0"/>
      </c>
    </row>
    <row r="57" spans="1:4" ht="20.25" customHeight="1">
      <c r="A57" s="31" t="s">
        <v>846</v>
      </c>
      <c r="B57" s="32"/>
      <c r="C57" s="33"/>
      <c r="D57" s="34">
        <f t="shared" si="0"/>
      </c>
    </row>
    <row r="58" spans="1:4" ht="20.25" customHeight="1">
      <c r="A58" s="31" t="s">
        <v>847</v>
      </c>
      <c r="B58" s="32"/>
      <c r="C58" s="33"/>
      <c r="D58" s="34">
        <f t="shared" si="0"/>
      </c>
    </row>
    <row r="59" spans="1:4" ht="20.25" customHeight="1">
      <c r="A59" s="31" t="s">
        <v>848</v>
      </c>
      <c r="B59" s="32"/>
      <c r="C59" s="33"/>
      <c r="D59" s="34">
        <f t="shared" si="0"/>
      </c>
    </row>
    <row r="60" spans="1:4" ht="20.25" customHeight="1">
      <c r="A60" s="28" t="s">
        <v>826</v>
      </c>
      <c r="B60" s="32"/>
      <c r="C60" s="33"/>
      <c r="D60" s="34">
        <f t="shared" si="0"/>
      </c>
    </row>
    <row r="61" spans="1:4" ht="20.25" customHeight="1">
      <c r="A61" s="31" t="s">
        <v>844</v>
      </c>
      <c r="B61" s="32"/>
      <c r="C61" s="33"/>
      <c r="D61" s="34">
        <f t="shared" si="0"/>
      </c>
    </row>
    <row r="62" spans="1:4" ht="20.25" customHeight="1">
      <c r="A62" s="31" t="s">
        <v>845</v>
      </c>
      <c r="B62" s="32"/>
      <c r="C62" s="33"/>
      <c r="D62" s="34">
        <f t="shared" si="0"/>
      </c>
    </row>
    <row r="63" spans="1:4" ht="20.25" customHeight="1">
      <c r="A63" s="31" t="s">
        <v>846</v>
      </c>
      <c r="B63" s="32"/>
      <c r="C63" s="33"/>
      <c r="D63" s="34">
        <f t="shared" si="0"/>
      </c>
    </row>
    <row r="64" spans="1:4" ht="20.25" customHeight="1">
      <c r="A64" s="31" t="s">
        <v>847</v>
      </c>
      <c r="B64" s="32"/>
      <c r="C64" s="33"/>
      <c r="D64" s="34">
        <f t="shared" si="0"/>
      </c>
    </row>
    <row r="65" spans="1:4" ht="20.25" customHeight="1">
      <c r="A65" s="31" t="s">
        <v>848</v>
      </c>
      <c r="B65" s="47"/>
      <c r="C65" s="48"/>
      <c r="D65" s="34">
        <f t="shared" si="0"/>
      </c>
    </row>
  </sheetData>
  <sheetProtection/>
  <mergeCells count="1">
    <mergeCell ref="A2:D2"/>
  </mergeCells>
  <conditionalFormatting sqref="A5:A16 A31:A35 A37:A41 A49:A53 A55:A59 A61:A65">
    <cfRule type="expression" priority="1" dxfId="4" stopIfTrue="1">
      <formula>"len($A:$A)=3"</formula>
    </cfRule>
  </conditionalFormatting>
  <printOptions/>
  <pageMargins left="0.24" right="0.24" top="0.75" bottom="0.75" header="0.31" footer="0.31"/>
  <pageSetup fitToHeight="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6.00390625" style="20" customWidth="1"/>
    <col min="2" max="2" width="13.50390625" style="21" customWidth="1"/>
    <col min="3" max="3" width="13.50390625" style="20" customWidth="1"/>
    <col min="4" max="4" width="18.75390625" style="20" customWidth="1"/>
    <col min="5" max="16384" width="9.00390625" style="20" customWidth="1"/>
  </cols>
  <sheetData>
    <row r="1" ht="18.75" customHeight="1">
      <c r="A1" s="20" t="s">
        <v>851</v>
      </c>
    </row>
    <row r="2" spans="1:4" ht="26.25" customHeight="1">
      <c r="A2" s="187" t="s">
        <v>852</v>
      </c>
      <c r="B2" s="187"/>
      <c r="C2" s="187"/>
      <c r="D2" s="187"/>
    </row>
    <row r="3" spans="1:4" ht="17.25" customHeight="1">
      <c r="A3" s="22"/>
      <c r="B3" s="23"/>
      <c r="C3" s="24"/>
      <c r="D3" s="25" t="s">
        <v>584</v>
      </c>
    </row>
    <row r="4" spans="1:4" ht="32.25" customHeight="1">
      <c r="A4" s="26" t="s">
        <v>843</v>
      </c>
      <c r="B4" s="27" t="s">
        <v>4</v>
      </c>
      <c r="C4" s="14" t="s">
        <v>5</v>
      </c>
      <c r="D4" s="14" t="s">
        <v>67</v>
      </c>
    </row>
    <row r="5" spans="1:4" ht="22.5" customHeight="1">
      <c r="A5" s="28" t="s">
        <v>830</v>
      </c>
      <c r="B5" s="29"/>
      <c r="C5" s="29"/>
      <c r="D5" s="30"/>
    </row>
    <row r="6" spans="1:4" ht="22.5" customHeight="1">
      <c r="A6" s="31" t="s">
        <v>853</v>
      </c>
      <c r="B6" s="29"/>
      <c r="C6" s="29"/>
      <c r="D6" s="30"/>
    </row>
    <row r="7" spans="1:4" ht="22.5" customHeight="1">
      <c r="A7" s="31" t="s">
        <v>854</v>
      </c>
      <c r="B7" s="29"/>
      <c r="C7" s="29"/>
      <c r="D7" s="30"/>
    </row>
    <row r="8" spans="1:4" ht="22.5" customHeight="1">
      <c r="A8" s="31" t="s">
        <v>855</v>
      </c>
      <c r="B8" s="29"/>
      <c r="C8" s="29"/>
      <c r="D8" s="30"/>
    </row>
    <row r="9" spans="1:4" ht="22.5" customHeight="1">
      <c r="A9" s="31" t="s">
        <v>856</v>
      </c>
      <c r="B9" s="29"/>
      <c r="C9" s="29"/>
      <c r="D9" s="30"/>
    </row>
    <row r="10" spans="1:4" ht="22.5" customHeight="1">
      <c r="A10" s="28" t="s">
        <v>831</v>
      </c>
      <c r="B10" s="32">
        <v>4581</v>
      </c>
      <c r="C10" s="33">
        <v>4235</v>
      </c>
      <c r="D10" s="34">
        <f>IF(B10=0,"",C10/B10)</f>
        <v>0.924470639598341</v>
      </c>
    </row>
    <row r="11" spans="1:4" ht="22.5" customHeight="1">
      <c r="A11" s="35" t="s">
        <v>857</v>
      </c>
      <c r="B11" s="32">
        <v>3812</v>
      </c>
      <c r="C11" s="33">
        <v>3497</v>
      </c>
      <c r="D11" s="34">
        <f>IF(B11=0,"",C11/B11)</f>
        <v>0.9173662119622246</v>
      </c>
    </row>
    <row r="12" spans="1:4" ht="22.5" customHeight="1">
      <c r="A12" s="35" t="s">
        <v>858</v>
      </c>
      <c r="B12" s="32">
        <v>701</v>
      </c>
      <c r="C12" s="33">
        <v>668</v>
      </c>
      <c r="D12" s="34">
        <f>IF(B12=0,"",C12/B12)</f>
        <v>0.9529243937232525</v>
      </c>
    </row>
    <row r="13" spans="1:4" ht="22.5" customHeight="1">
      <c r="A13" s="35" t="s">
        <v>859</v>
      </c>
      <c r="B13" s="32">
        <v>68</v>
      </c>
      <c r="C13" s="33">
        <v>70</v>
      </c>
      <c r="D13" s="34">
        <f>IF(B13=0,"",C13/B13)</f>
        <v>1.0294117647058822</v>
      </c>
    </row>
    <row r="14" spans="1:4" ht="22.5" customHeight="1">
      <c r="A14" s="35" t="s">
        <v>860</v>
      </c>
      <c r="B14" s="32"/>
      <c r="C14" s="33"/>
      <c r="D14" s="34">
        <f>IF(B14=0,"",C14/B14)</f>
      </c>
    </row>
    <row r="15" spans="1:4" ht="22.5" customHeight="1">
      <c r="A15" s="28" t="s">
        <v>832</v>
      </c>
      <c r="B15" s="32"/>
      <c r="C15" s="33"/>
      <c r="D15" s="33"/>
    </row>
    <row r="16" spans="1:4" ht="22.5" customHeight="1">
      <c r="A16" s="36" t="s">
        <v>861</v>
      </c>
      <c r="B16" s="32"/>
      <c r="C16" s="33"/>
      <c r="D16" s="33"/>
    </row>
    <row r="17" spans="1:4" ht="22.5" customHeight="1">
      <c r="A17" s="36" t="s">
        <v>862</v>
      </c>
      <c r="B17" s="32"/>
      <c r="C17" s="33"/>
      <c r="D17" s="33"/>
    </row>
    <row r="18" spans="1:4" ht="22.5" customHeight="1">
      <c r="A18" s="28" t="s">
        <v>833</v>
      </c>
      <c r="B18" s="32"/>
      <c r="C18" s="33"/>
      <c r="D18" s="33"/>
    </row>
    <row r="19" spans="1:4" ht="22.5" customHeight="1">
      <c r="A19" s="37" t="s">
        <v>863</v>
      </c>
      <c r="B19" s="32"/>
      <c r="C19" s="33"/>
      <c r="D19" s="33"/>
    </row>
    <row r="20" spans="1:4" ht="22.5" customHeight="1">
      <c r="A20" s="37" t="s">
        <v>864</v>
      </c>
      <c r="B20" s="32"/>
      <c r="C20" s="33"/>
      <c r="D20" s="33"/>
    </row>
    <row r="21" spans="1:4" ht="22.5" customHeight="1">
      <c r="A21" s="37" t="s">
        <v>865</v>
      </c>
      <c r="B21" s="32"/>
      <c r="C21" s="33"/>
      <c r="D21" s="33"/>
    </row>
    <row r="22" spans="1:4" ht="22.5" customHeight="1">
      <c r="A22" s="28" t="s">
        <v>834</v>
      </c>
      <c r="B22" s="32"/>
      <c r="C22" s="33"/>
      <c r="D22" s="33"/>
    </row>
    <row r="23" spans="1:4" ht="22.5" customHeight="1">
      <c r="A23" s="38" t="s">
        <v>835</v>
      </c>
      <c r="B23" s="32"/>
      <c r="C23" s="33"/>
      <c r="D23" s="33"/>
    </row>
    <row r="24" spans="1:4" ht="22.5" customHeight="1">
      <c r="A24" s="39" t="s">
        <v>866</v>
      </c>
      <c r="B24" s="32"/>
      <c r="C24" s="33"/>
      <c r="D24" s="33"/>
    </row>
    <row r="25" spans="1:4" ht="22.5" customHeight="1">
      <c r="A25" s="39" t="s">
        <v>867</v>
      </c>
      <c r="B25" s="32"/>
      <c r="C25" s="33"/>
      <c r="D25" s="33"/>
    </row>
    <row r="26" spans="1:4" ht="22.5" customHeight="1">
      <c r="A26" s="39" t="s">
        <v>868</v>
      </c>
      <c r="B26" s="32"/>
      <c r="C26" s="33"/>
      <c r="D26" s="33"/>
    </row>
    <row r="27" spans="1:4" ht="22.5" customHeight="1">
      <c r="A27" s="40" t="s">
        <v>836</v>
      </c>
      <c r="B27" s="32"/>
      <c r="C27" s="33">
        <v>4276</v>
      </c>
      <c r="D27" s="33"/>
    </row>
    <row r="28" spans="1:4" ht="22.5" customHeight="1">
      <c r="A28" s="41" t="s">
        <v>869</v>
      </c>
      <c r="B28" s="32"/>
      <c r="C28" s="33">
        <v>3844</v>
      </c>
      <c r="D28" s="33"/>
    </row>
    <row r="29" spans="1:4" ht="22.5" customHeight="1">
      <c r="A29" s="41" t="s">
        <v>867</v>
      </c>
      <c r="B29" s="32"/>
      <c r="C29" s="33">
        <v>432</v>
      </c>
      <c r="D29" s="33"/>
    </row>
    <row r="30" spans="1:4" ht="22.5" customHeight="1">
      <c r="A30" s="41" t="s">
        <v>870</v>
      </c>
      <c r="B30" s="32"/>
      <c r="C30" s="33"/>
      <c r="D30" s="33"/>
    </row>
    <row r="31" spans="1:4" ht="22.5" customHeight="1">
      <c r="A31" s="38" t="s">
        <v>837</v>
      </c>
      <c r="B31" s="32"/>
      <c r="C31" s="33">
        <v>4572</v>
      </c>
      <c r="D31" s="33"/>
    </row>
    <row r="32" spans="1:4" ht="22.5" customHeight="1">
      <c r="A32" s="42" t="s">
        <v>871</v>
      </c>
      <c r="B32" s="32"/>
      <c r="C32" s="33">
        <v>4418</v>
      </c>
      <c r="D32" s="33"/>
    </row>
    <row r="33" spans="1:4" ht="22.5" customHeight="1">
      <c r="A33" s="42" t="s">
        <v>867</v>
      </c>
      <c r="B33" s="32"/>
      <c r="C33" s="33">
        <v>134</v>
      </c>
      <c r="D33" s="33"/>
    </row>
    <row r="34" spans="1:4" ht="22.5" customHeight="1">
      <c r="A34" s="42" t="s">
        <v>872</v>
      </c>
      <c r="B34" s="32"/>
      <c r="C34" s="33">
        <v>20</v>
      </c>
      <c r="D34" s="33"/>
    </row>
    <row r="35" spans="1:4" ht="22.5" customHeight="1">
      <c r="A35" s="28" t="s">
        <v>838</v>
      </c>
      <c r="B35" s="32"/>
      <c r="C35" s="33"/>
      <c r="D35" s="33"/>
    </row>
    <row r="36" spans="1:4" ht="22.5" customHeight="1">
      <c r="A36" s="43" t="s">
        <v>873</v>
      </c>
      <c r="B36" s="32"/>
      <c r="C36" s="33"/>
      <c r="D36" s="33"/>
    </row>
    <row r="37" spans="1:4" ht="22.5" customHeight="1">
      <c r="A37" s="43" t="s">
        <v>874</v>
      </c>
      <c r="B37" s="32"/>
      <c r="C37" s="33"/>
      <c r="D37" s="33"/>
    </row>
    <row r="38" spans="1:4" ht="22.5" customHeight="1">
      <c r="A38" s="43" t="s">
        <v>875</v>
      </c>
      <c r="B38" s="32"/>
      <c r="C38" s="33"/>
      <c r="D38" s="33"/>
    </row>
    <row r="39" spans="1:4" ht="22.5" customHeight="1">
      <c r="A39" s="43" t="s">
        <v>876</v>
      </c>
      <c r="B39" s="32"/>
      <c r="C39" s="33"/>
      <c r="D39" s="33"/>
    </row>
    <row r="40" spans="1:4" ht="22.5" customHeight="1">
      <c r="A40" s="43" t="s">
        <v>877</v>
      </c>
      <c r="B40" s="32"/>
      <c r="C40" s="33"/>
      <c r="D40" s="33"/>
    </row>
    <row r="41" spans="1:4" ht="22.5" customHeight="1">
      <c r="A41" s="28" t="s">
        <v>839</v>
      </c>
      <c r="B41" s="32"/>
      <c r="C41" s="33"/>
      <c r="D41" s="33"/>
    </row>
    <row r="42" spans="1:4" ht="22.5" customHeight="1">
      <c r="A42" s="44" t="s">
        <v>878</v>
      </c>
      <c r="B42" s="32"/>
      <c r="C42" s="33"/>
      <c r="D42" s="33"/>
    </row>
    <row r="43" spans="1:4" ht="22.5" customHeight="1">
      <c r="A43" s="44" t="s">
        <v>879</v>
      </c>
      <c r="B43" s="32"/>
      <c r="C43" s="33"/>
      <c r="D43" s="33"/>
    </row>
    <row r="44" spans="1:4" ht="22.5" customHeight="1">
      <c r="A44" s="44" t="s">
        <v>855</v>
      </c>
      <c r="B44" s="32"/>
      <c r="C44" s="33"/>
      <c r="D44" s="33"/>
    </row>
    <row r="45" spans="1:4" ht="22.5" customHeight="1">
      <c r="A45" s="44" t="s">
        <v>880</v>
      </c>
      <c r="B45" s="32"/>
      <c r="C45" s="33"/>
      <c r="D45" s="33"/>
    </row>
    <row r="46" spans="1:4" ht="22.5" customHeight="1">
      <c r="A46" s="44" t="s">
        <v>881</v>
      </c>
      <c r="B46" s="32"/>
      <c r="C46" s="33"/>
      <c r="D46" s="33"/>
    </row>
    <row r="47" spans="1:4" ht="22.5" customHeight="1">
      <c r="A47" s="28" t="s">
        <v>840</v>
      </c>
      <c r="B47" s="32"/>
      <c r="C47" s="33"/>
      <c r="D47" s="33"/>
    </row>
    <row r="48" spans="1:4" ht="22.5" customHeight="1">
      <c r="A48" s="45" t="s">
        <v>882</v>
      </c>
      <c r="B48" s="32"/>
      <c r="C48" s="33"/>
      <c r="D48" s="33"/>
    </row>
    <row r="49" spans="1:4" ht="22.5" customHeight="1">
      <c r="A49" s="45" t="s">
        <v>883</v>
      </c>
      <c r="B49" s="32"/>
      <c r="C49" s="33"/>
      <c r="D49" s="33"/>
    </row>
    <row r="50" spans="1:4" ht="22.5" customHeight="1">
      <c r="A50" s="45" t="s">
        <v>884</v>
      </c>
      <c r="B50" s="32"/>
      <c r="C50" s="33"/>
      <c r="D50" s="33"/>
    </row>
    <row r="51" spans="1:4" ht="22.5" customHeight="1">
      <c r="A51" s="45" t="s">
        <v>885</v>
      </c>
      <c r="B51" s="32"/>
      <c r="C51" s="33"/>
      <c r="D51" s="33"/>
    </row>
  </sheetData>
  <sheetProtection/>
  <mergeCells count="1">
    <mergeCell ref="A2:D2"/>
  </mergeCells>
  <conditionalFormatting sqref="A5:A14">
    <cfRule type="expression" priority="1" dxfId="4" stopIfTrue="1">
      <formula>"len($A:$A)=3"</formula>
    </cfRule>
  </conditionalFormatting>
  <printOptions/>
  <pageMargins left="0.24" right="0.24" top="0.75" bottom="0.75" header="0.31" footer="0.31"/>
  <pageSetup fitToHeight="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203"/>
  <sheetViews>
    <sheetView zoomScaleSheetLayoutView="100" zoomScalePageLayoutView="0" workbookViewId="0" topLeftCell="A749">
      <selection activeCell="A749" sqref="A1:IV16384"/>
    </sheetView>
  </sheetViews>
  <sheetFormatPr defaultColWidth="9.00390625" defaultRowHeight="14.25"/>
  <cols>
    <col min="1" max="1" width="40.25390625" style="9" customWidth="1"/>
    <col min="2" max="2" width="39.375" style="9" customWidth="1"/>
    <col min="3" max="3" width="12.125" style="9" customWidth="1"/>
    <col min="4" max="5" width="11.375" style="9" customWidth="1"/>
    <col min="6" max="16384" width="9.00390625" style="9" customWidth="1"/>
  </cols>
  <sheetData>
    <row r="1" ht="24.75" customHeight="1">
      <c r="A1" s="10" t="s">
        <v>886</v>
      </c>
    </row>
    <row r="2" spans="1:5" ht="37.5" customHeight="1">
      <c r="A2" s="188" t="s">
        <v>887</v>
      </c>
      <c r="B2" s="188"/>
      <c r="C2" s="188"/>
      <c r="D2" s="188"/>
      <c r="E2" s="188"/>
    </row>
    <row r="3" spans="1:5" ht="24.75" customHeight="1">
      <c r="A3" s="11"/>
      <c r="B3" s="11"/>
      <c r="C3" s="11"/>
      <c r="D3" s="11"/>
      <c r="E3" s="12" t="s">
        <v>2</v>
      </c>
    </row>
    <row r="4" spans="1:5" ht="21.75" customHeight="1">
      <c r="A4" s="190" t="s">
        <v>888</v>
      </c>
      <c r="B4" s="190" t="s">
        <v>889</v>
      </c>
      <c r="C4" s="192" t="s">
        <v>890</v>
      </c>
      <c r="D4" s="189" t="s">
        <v>891</v>
      </c>
      <c r="E4" s="189"/>
    </row>
    <row r="5" spans="1:5" ht="32.25" customHeight="1">
      <c r="A5" s="191"/>
      <c r="B5" s="191"/>
      <c r="C5" s="193"/>
      <c r="D5" s="15" t="s">
        <v>892</v>
      </c>
      <c r="E5" s="15" t="s">
        <v>893</v>
      </c>
    </row>
    <row r="6" spans="1:5" ht="24.75" customHeight="1">
      <c r="A6" s="16" t="s">
        <v>37</v>
      </c>
      <c r="B6" s="17"/>
      <c r="C6" s="18">
        <f>SUM(C7:C326)</f>
        <v>24514.179999999993</v>
      </c>
      <c r="D6" s="18">
        <f>SUM(D7:D326)</f>
        <v>24514.179999999993</v>
      </c>
      <c r="E6" s="18">
        <f>SUM(E7:E326)</f>
        <v>0</v>
      </c>
    </row>
    <row r="7" spans="1:256" ht="24.75" customHeight="1">
      <c r="A7" s="174" t="s">
        <v>2242</v>
      </c>
      <c r="B7" s="19" t="s">
        <v>592</v>
      </c>
      <c r="C7" s="18">
        <f>D7+E7</f>
        <v>31</v>
      </c>
      <c r="D7" s="18">
        <v>31</v>
      </c>
      <c r="E7" s="18">
        <v>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16" t="s">
        <v>894</v>
      </c>
      <c r="B8" s="19" t="s">
        <v>592</v>
      </c>
      <c r="C8" s="18">
        <f aca="true" t="shared" si="0" ref="C8:C71">D8+E8</f>
        <v>15</v>
      </c>
      <c r="D8" s="18">
        <v>15</v>
      </c>
      <c r="E8" s="18"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16" t="s">
        <v>895</v>
      </c>
      <c r="B9" s="19" t="s">
        <v>592</v>
      </c>
      <c r="C9" s="18">
        <f t="shared" si="0"/>
        <v>20</v>
      </c>
      <c r="D9" s="18">
        <v>20</v>
      </c>
      <c r="E9" s="18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16" t="s">
        <v>896</v>
      </c>
      <c r="B10" s="19" t="s">
        <v>592</v>
      </c>
      <c r="C10" s="18">
        <f t="shared" si="0"/>
        <v>54.6</v>
      </c>
      <c r="D10" s="18">
        <v>54.6</v>
      </c>
      <c r="E10" s="18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16" t="s">
        <v>897</v>
      </c>
      <c r="B11" s="19" t="s">
        <v>592</v>
      </c>
      <c r="C11" s="18">
        <f t="shared" si="0"/>
        <v>9</v>
      </c>
      <c r="D11" s="18">
        <v>9</v>
      </c>
      <c r="E11" s="18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>
      <c r="A12" s="16" t="s">
        <v>898</v>
      </c>
      <c r="B12" s="19" t="s">
        <v>592</v>
      </c>
      <c r="C12" s="18">
        <f t="shared" si="0"/>
        <v>32</v>
      </c>
      <c r="D12" s="18">
        <v>32</v>
      </c>
      <c r="E12" s="18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6" t="s">
        <v>899</v>
      </c>
      <c r="B13" s="19" t="s">
        <v>592</v>
      </c>
      <c r="C13" s="18">
        <f t="shared" si="0"/>
        <v>20</v>
      </c>
      <c r="D13" s="18">
        <v>20</v>
      </c>
      <c r="E13" s="18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6" t="s">
        <v>900</v>
      </c>
      <c r="B14" s="19" t="s">
        <v>592</v>
      </c>
      <c r="C14" s="18">
        <f t="shared" si="0"/>
        <v>63</v>
      </c>
      <c r="D14" s="18">
        <v>63</v>
      </c>
      <c r="E14" s="18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6" t="s">
        <v>901</v>
      </c>
      <c r="B15" s="19" t="s">
        <v>902</v>
      </c>
      <c r="C15" s="18">
        <f t="shared" si="0"/>
        <v>10</v>
      </c>
      <c r="D15" s="18">
        <v>10</v>
      </c>
      <c r="E15" s="18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.75" customHeight="1">
      <c r="A16" s="16" t="s">
        <v>903</v>
      </c>
      <c r="B16" s="19" t="s">
        <v>902</v>
      </c>
      <c r="C16" s="18">
        <f t="shared" si="0"/>
        <v>40</v>
      </c>
      <c r="D16" s="18">
        <v>40</v>
      </c>
      <c r="E16" s="18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 s="16" t="s">
        <v>904</v>
      </c>
      <c r="B17" s="19" t="s">
        <v>902</v>
      </c>
      <c r="C17" s="18">
        <f t="shared" si="0"/>
        <v>65</v>
      </c>
      <c r="D17" s="18">
        <v>65</v>
      </c>
      <c r="E17" s="18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 s="16" t="s">
        <v>905</v>
      </c>
      <c r="B18" s="19" t="s">
        <v>902</v>
      </c>
      <c r="C18" s="18">
        <f t="shared" si="0"/>
        <v>8</v>
      </c>
      <c r="D18" s="18">
        <v>8</v>
      </c>
      <c r="E18" s="18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 customHeight="1">
      <c r="A19" s="16" t="s">
        <v>906</v>
      </c>
      <c r="B19" s="19" t="s">
        <v>902</v>
      </c>
      <c r="C19" s="18">
        <f t="shared" si="0"/>
        <v>6.5</v>
      </c>
      <c r="D19" s="18">
        <v>6.5</v>
      </c>
      <c r="E19" s="18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.75" customHeight="1">
      <c r="A20" s="16" t="s">
        <v>907</v>
      </c>
      <c r="B20" s="19" t="s">
        <v>902</v>
      </c>
      <c r="C20" s="18">
        <f t="shared" si="0"/>
        <v>35.88</v>
      </c>
      <c r="D20" s="18">
        <v>35.88</v>
      </c>
      <c r="E20" s="18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.75" customHeight="1">
      <c r="A21" s="16" t="s">
        <v>908</v>
      </c>
      <c r="B21" s="19" t="s">
        <v>902</v>
      </c>
      <c r="C21" s="18">
        <f t="shared" si="0"/>
        <v>5</v>
      </c>
      <c r="D21" s="18">
        <v>5</v>
      </c>
      <c r="E21" s="18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.75" customHeight="1">
      <c r="A22" s="16" t="s">
        <v>909</v>
      </c>
      <c r="B22" s="19" t="s">
        <v>902</v>
      </c>
      <c r="C22" s="18">
        <f t="shared" si="0"/>
        <v>4</v>
      </c>
      <c r="D22" s="18">
        <v>4</v>
      </c>
      <c r="E22" s="18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.75" customHeight="1">
      <c r="A23" s="16" t="s">
        <v>910</v>
      </c>
      <c r="B23" s="19" t="s">
        <v>911</v>
      </c>
      <c r="C23" s="18">
        <f t="shared" si="0"/>
        <v>30</v>
      </c>
      <c r="D23" s="18">
        <v>30</v>
      </c>
      <c r="E23" s="18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 customHeight="1">
      <c r="A24" s="16" t="s">
        <v>912</v>
      </c>
      <c r="B24" s="19" t="s">
        <v>911</v>
      </c>
      <c r="C24" s="18">
        <f t="shared" si="0"/>
        <v>30</v>
      </c>
      <c r="D24" s="18">
        <v>30</v>
      </c>
      <c r="E24" s="18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.75" customHeight="1">
      <c r="A25" s="16" t="s">
        <v>913</v>
      </c>
      <c r="B25" s="19" t="s">
        <v>911</v>
      </c>
      <c r="C25" s="18">
        <f t="shared" si="0"/>
        <v>10</v>
      </c>
      <c r="D25" s="18">
        <v>10</v>
      </c>
      <c r="E25" s="18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16" t="s">
        <v>914</v>
      </c>
      <c r="B26" s="19" t="s">
        <v>911</v>
      </c>
      <c r="C26" s="18">
        <f t="shared" si="0"/>
        <v>30</v>
      </c>
      <c r="D26" s="18">
        <v>30</v>
      </c>
      <c r="E26" s="18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.75" customHeight="1">
      <c r="A27" s="16" t="s">
        <v>915</v>
      </c>
      <c r="B27" s="19" t="s">
        <v>911</v>
      </c>
      <c r="C27" s="18">
        <f t="shared" si="0"/>
        <v>60</v>
      </c>
      <c r="D27" s="18">
        <v>60</v>
      </c>
      <c r="E27" s="18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.75" customHeight="1">
      <c r="A28" s="16" t="s">
        <v>916</v>
      </c>
      <c r="B28" s="19" t="s">
        <v>911</v>
      </c>
      <c r="C28" s="18">
        <f t="shared" si="0"/>
        <v>5</v>
      </c>
      <c r="D28" s="18">
        <v>5</v>
      </c>
      <c r="E28" s="18"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16" t="s">
        <v>917</v>
      </c>
      <c r="B29" s="19" t="s">
        <v>911</v>
      </c>
      <c r="C29" s="18">
        <f t="shared" si="0"/>
        <v>80</v>
      </c>
      <c r="D29" s="18">
        <v>80</v>
      </c>
      <c r="E29" s="18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 customHeight="1">
      <c r="A30" s="16" t="s">
        <v>918</v>
      </c>
      <c r="B30" s="19" t="s">
        <v>911</v>
      </c>
      <c r="C30" s="18">
        <f t="shared" si="0"/>
        <v>20</v>
      </c>
      <c r="D30" s="18">
        <v>20</v>
      </c>
      <c r="E30" s="18">
        <v>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 customHeight="1">
      <c r="A31" s="16" t="s">
        <v>919</v>
      </c>
      <c r="B31" s="19" t="s">
        <v>920</v>
      </c>
      <c r="C31" s="18">
        <f t="shared" si="0"/>
        <v>30</v>
      </c>
      <c r="D31" s="18">
        <v>30</v>
      </c>
      <c r="E31" s="18">
        <v>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.75" customHeight="1">
      <c r="A32" s="16" t="s">
        <v>921</v>
      </c>
      <c r="B32" s="19" t="s">
        <v>920</v>
      </c>
      <c r="C32" s="18">
        <f t="shared" si="0"/>
        <v>9</v>
      </c>
      <c r="D32" s="18">
        <v>9</v>
      </c>
      <c r="E32" s="18">
        <v>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.75" customHeight="1">
      <c r="A33" s="16" t="s">
        <v>922</v>
      </c>
      <c r="B33" s="19" t="s">
        <v>920</v>
      </c>
      <c r="C33" s="18">
        <f t="shared" si="0"/>
        <v>16.8</v>
      </c>
      <c r="D33" s="18">
        <v>16.8</v>
      </c>
      <c r="E33" s="18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.75" customHeight="1">
      <c r="A34" s="16" t="s">
        <v>923</v>
      </c>
      <c r="B34" s="19" t="s">
        <v>920</v>
      </c>
      <c r="C34" s="18">
        <f t="shared" si="0"/>
        <v>6</v>
      </c>
      <c r="D34" s="18">
        <v>6</v>
      </c>
      <c r="E34" s="18">
        <v>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.75" customHeight="1">
      <c r="A35" s="16" t="s">
        <v>924</v>
      </c>
      <c r="B35" s="19" t="s">
        <v>920</v>
      </c>
      <c r="C35" s="18">
        <f t="shared" si="0"/>
        <v>63</v>
      </c>
      <c r="D35" s="18">
        <v>63</v>
      </c>
      <c r="E35" s="18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.75" customHeight="1">
      <c r="A36" s="16" t="s">
        <v>925</v>
      </c>
      <c r="B36" s="19" t="s">
        <v>920</v>
      </c>
      <c r="C36" s="18">
        <f t="shared" si="0"/>
        <v>10</v>
      </c>
      <c r="D36" s="18">
        <v>10</v>
      </c>
      <c r="E36" s="18">
        <v>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.75" customHeight="1">
      <c r="A37" s="16" t="s">
        <v>926</v>
      </c>
      <c r="B37" s="19" t="s">
        <v>920</v>
      </c>
      <c r="C37" s="18">
        <f t="shared" si="0"/>
        <v>6</v>
      </c>
      <c r="D37" s="18">
        <v>6</v>
      </c>
      <c r="E37" s="18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.75" customHeight="1">
      <c r="A38" s="16" t="s">
        <v>927</v>
      </c>
      <c r="B38" s="19" t="s">
        <v>920</v>
      </c>
      <c r="C38" s="18">
        <f t="shared" si="0"/>
        <v>5</v>
      </c>
      <c r="D38" s="18">
        <v>5</v>
      </c>
      <c r="E38" s="18"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.75" customHeight="1">
      <c r="A39" s="16" t="s">
        <v>928</v>
      </c>
      <c r="B39" s="19" t="s">
        <v>920</v>
      </c>
      <c r="C39" s="18">
        <f t="shared" si="0"/>
        <v>6</v>
      </c>
      <c r="D39" s="18">
        <v>6</v>
      </c>
      <c r="E39" s="18"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.75" customHeight="1">
      <c r="A40" s="16" t="s">
        <v>929</v>
      </c>
      <c r="B40" s="19" t="s">
        <v>920</v>
      </c>
      <c r="C40" s="18">
        <f t="shared" si="0"/>
        <v>5</v>
      </c>
      <c r="D40" s="18">
        <v>5</v>
      </c>
      <c r="E40" s="18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.75" customHeight="1">
      <c r="A41" s="16" t="s">
        <v>930</v>
      </c>
      <c r="B41" s="19" t="s">
        <v>920</v>
      </c>
      <c r="C41" s="18">
        <f t="shared" si="0"/>
        <v>8.68</v>
      </c>
      <c r="D41" s="18">
        <v>8.68</v>
      </c>
      <c r="E41" s="18"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.75" customHeight="1">
      <c r="A42" s="16" t="s">
        <v>931</v>
      </c>
      <c r="B42" s="19" t="s">
        <v>932</v>
      </c>
      <c r="C42" s="18">
        <f t="shared" si="0"/>
        <v>13</v>
      </c>
      <c r="D42" s="18">
        <v>13</v>
      </c>
      <c r="E42" s="18"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16" t="s">
        <v>933</v>
      </c>
      <c r="B43" s="19" t="s">
        <v>932</v>
      </c>
      <c r="C43" s="18">
        <f t="shared" si="0"/>
        <v>30</v>
      </c>
      <c r="D43" s="18">
        <v>30</v>
      </c>
      <c r="E43" s="18"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75" customHeight="1">
      <c r="A44" s="16" t="s">
        <v>934</v>
      </c>
      <c r="B44" s="19" t="s">
        <v>932</v>
      </c>
      <c r="C44" s="18">
        <f t="shared" si="0"/>
        <v>5</v>
      </c>
      <c r="D44" s="18">
        <v>5</v>
      </c>
      <c r="E44" s="18"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75" customHeight="1">
      <c r="A45" s="16" t="s">
        <v>935</v>
      </c>
      <c r="B45" s="19" t="s">
        <v>932</v>
      </c>
      <c r="C45" s="18">
        <f t="shared" si="0"/>
        <v>40</v>
      </c>
      <c r="D45" s="18">
        <v>40</v>
      </c>
      <c r="E45" s="18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16" t="s">
        <v>936</v>
      </c>
      <c r="B46" s="19" t="s">
        <v>932</v>
      </c>
      <c r="C46" s="18">
        <f t="shared" si="0"/>
        <v>5</v>
      </c>
      <c r="D46" s="18">
        <v>5</v>
      </c>
      <c r="E46" s="18">
        <v>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.75" customHeight="1">
      <c r="A47" s="16" t="s">
        <v>937</v>
      </c>
      <c r="B47" s="19" t="s">
        <v>938</v>
      </c>
      <c r="C47" s="18">
        <f t="shared" si="0"/>
        <v>80</v>
      </c>
      <c r="D47" s="18">
        <v>80</v>
      </c>
      <c r="E47" s="18">
        <v>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.75" customHeight="1">
      <c r="A48" s="16" t="s">
        <v>939</v>
      </c>
      <c r="B48" s="19" t="s">
        <v>938</v>
      </c>
      <c r="C48" s="18">
        <f t="shared" si="0"/>
        <v>60</v>
      </c>
      <c r="D48" s="18">
        <v>60</v>
      </c>
      <c r="E48" s="18">
        <v>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>
      <c r="A49" s="16" t="s">
        <v>940</v>
      </c>
      <c r="B49" s="19" t="s">
        <v>938</v>
      </c>
      <c r="C49" s="18">
        <f t="shared" si="0"/>
        <v>120</v>
      </c>
      <c r="D49" s="18">
        <v>120</v>
      </c>
      <c r="E49" s="18">
        <v>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.75" customHeight="1">
      <c r="A50" s="16" t="s">
        <v>941</v>
      </c>
      <c r="B50" s="19" t="s">
        <v>942</v>
      </c>
      <c r="C50" s="18">
        <f t="shared" si="0"/>
        <v>28</v>
      </c>
      <c r="D50" s="18">
        <v>28</v>
      </c>
      <c r="E50" s="18">
        <v>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.75" customHeight="1">
      <c r="A51" s="16" t="s">
        <v>943</v>
      </c>
      <c r="B51" s="19" t="s">
        <v>942</v>
      </c>
      <c r="C51" s="18">
        <f t="shared" si="0"/>
        <v>25</v>
      </c>
      <c r="D51" s="18">
        <v>25</v>
      </c>
      <c r="E51" s="18">
        <v>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.75" customHeight="1">
      <c r="A52" s="16" t="s">
        <v>944</v>
      </c>
      <c r="B52" s="19" t="s">
        <v>945</v>
      </c>
      <c r="C52" s="18">
        <f t="shared" si="0"/>
        <v>50</v>
      </c>
      <c r="D52" s="18">
        <v>50</v>
      </c>
      <c r="E52" s="18"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.75" customHeight="1">
      <c r="A53" s="16" t="s">
        <v>946</v>
      </c>
      <c r="B53" s="19" t="s">
        <v>947</v>
      </c>
      <c r="C53" s="18">
        <f t="shared" si="0"/>
        <v>20</v>
      </c>
      <c r="D53" s="18">
        <v>20</v>
      </c>
      <c r="E53" s="18">
        <v>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.75" customHeight="1">
      <c r="A54" s="16" t="s">
        <v>948</v>
      </c>
      <c r="B54" s="19" t="s">
        <v>947</v>
      </c>
      <c r="C54" s="18">
        <f t="shared" si="0"/>
        <v>5</v>
      </c>
      <c r="D54" s="18">
        <v>5</v>
      </c>
      <c r="E54" s="18">
        <v>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.75" customHeight="1">
      <c r="A55" s="16" t="s">
        <v>949</v>
      </c>
      <c r="B55" s="19" t="s">
        <v>947</v>
      </c>
      <c r="C55" s="18">
        <f t="shared" si="0"/>
        <v>5</v>
      </c>
      <c r="D55" s="18">
        <v>5</v>
      </c>
      <c r="E55" s="18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.75" customHeight="1">
      <c r="A56" s="16" t="s">
        <v>950</v>
      </c>
      <c r="B56" s="19" t="s">
        <v>947</v>
      </c>
      <c r="C56" s="18">
        <f t="shared" si="0"/>
        <v>10</v>
      </c>
      <c r="D56" s="18">
        <v>10</v>
      </c>
      <c r="E56" s="18">
        <v>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.75" customHeight="1">
      <c r="A57" s="16" t="s">
        <v>951</v>
      </c>
      <c r="B57" s="19" t="s">
        <v>947</v>
      </c>
      <c r="C57" s="18">
        <f t="shared" si="0"/>
        <v>50</v>
      </c>
      <c r="D57" s="18">
        <v>50</v>
      </c>
      <c r="E57" s="18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.75" customHeight="1">
      <c r="A58" s="16" t="s">
        <v>952</v>
      </c>
      <c r="B58" s="19" t="s">
        <v>947</v>
      </c>
      <c r="C58" s="18">
        <f t="shared" si="0"/>
        <v>10</v>
      </c>
      <c r="D58" s="18">
        <v>10</v>
      </c>
      <c r="E58" s="18">
        <v>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.75" customHeight="1">
      <c r="A59" s="16" t="s">
        <v>953</v>
      </c>
      <c r="B59" s="19" t="s">
        <v>954</v>
      </c>
      <c r="C59" s="18">
        <f t="shared" si="0"/>
        <v>45</v>
      </c>
      <c r="D59" s="18">
        <v>45</v>
      </c>
      <c r="E59" s="18">
        <v>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16" t="s">
        <v>955</v>
      </c>
      <c r="B60" s="19" t="s">
        <v>954</v>
      </c>
      <c r="C60" s="18">
        <f t="shared" si="0"/>
        <v>5</v>
      </c>
      <c r="D60" s="18">
        <v>5</v>
      </c>
      <c r="E60" s="18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.75" customHeight="1">
      <c r="A61" s="16" t="s">
        <v>956</v>
      </c>
      <c r="B61" s="19" t="s">
        <v>954</v>
      </c>
      <c r="C61" s="18">
        <f t="shared" si="0"/>
        <v>3</v>
      </c>
      <c r="D61" s="18">
        <v>3</v>
      </c>
      <c r="E61" s="18"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.75" customHeight="1">
      <c r="A62" s="16" t="s">
        <v>957</v>
      </c>
      <c r="B62" s="19" t="s">
        <v>954</v>
      </c>
      <c r="C62" s="18">
        <f t="shared" si="0"/>
        <v>10</v>
      </c>
      <c r="D62" s="18">
        <v>10</v>
      </c>
      <c r="E62" s="18"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.75" customHeight="1">
      <c r="A63" s="16" t="s">
        <v>958</v>
      </c>
      <c r="B63" s="19" t="s">
        <v>954</v>
      </c>
      <c r="C63" s="18">
        <f t="shared" si="0"/>
        <v>10</v>
      </c>
      <c r="D63" s="18">
        <v>10</v>
      </c>
      <c r="E63" s="18">
        <v>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.75" customHeight="1">
      <c r="A64" s="16" t="s">
        <v>959</v>
      </c>
      <c r="B64" s="19" t="s">
        <v>954</v>
      </c>
      <c r="C64" s="18">
        <f t="shared" si="0"/>
        <v>3</v>
      </c>
      <c r="D64" s="18">
        <v>3</v>
      </c>
      <c r="E64" s="18"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4.75" customHeight="1">
      <c r="A65" s="16" t="s">
        <v>960</v>
      </c>
      <c r="B65" s="19" t="s">
        <v>954</v>
      </c>
      <c r="C65" s="18">
        <f t="shared" si="0"/>
        <v>115</v>
      </c>
      <c r="D65" s="18">
        <v>115</v>
      </c>
      <c r="E65" s="18">
        <v>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4.75" customHeight="1">
      <c r="A66" s="16" t="s">
        <v>961</v>
      </c>
      <c r="B66" s="19" t="s">
        <v>954</v>
      </c>
      <c r="C66" s="18">
        <f t="shared" si="0"/>
        <v>2</v>
      </c>
      <c r="D66" s="18">
        <v>2</v>
      </c>
      <c r="E66" s="18">
        <v>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4.75" customHeight="1">
      <c r="A67" s="16" t="s">
        <v>962</v>
      </c>
      <c r="B67" s="19" t="s">
        <v>963</v>
      </c>
      <c r="C67" s="18">
        <f t="shared" si="0"/>
        <v>50</v>
      </c>
      <c r="D67" s="18">
        <v>50</v>
      </c>
      <c r="E67" s="18">
        <v>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4.75" customHeight="1">
      <c r="A68" s="16" t="s">
        <v>964</v>
      </c>
      <c r="B68" s="19" t="s">
        <v>963</v>
      </c>
      <c r="C68" s="18">
        <f t="shared" si="0"/>
        <v>10</v>
      </c>
      <c r="D68" s="18">
        <v>10</v>
      </c>
      <c r="E68" s="18">
        <v>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.75" customHeight="1">
      <c r="A69" s="16" t="s">
        <v>965</v>
      </c>
      <c r="B69" s="19" t="s">
        <v>963</v>
      </c>
      <c r="C69" s="18">
        <f t="shared" si="0"/>
        <v>28.8</v>
      </c>
      <c r="D69" s="18">
        <v>28.8</v>
      </c>
      <c r="E69" s="18">
        <v>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.75" customHeight="1">
      <c r="A70" s="16" t="s">
        <v>966</v>
      </c>
      <c r="B70" s="19" t="s">
        <v>963</v>
      </c>
      <c r="C70" s="18">
        <f t="shared" si="0"/>
        <v>11.52</v>
      </c>
      <c r="D70" s="18">
        <v>11.52</v>
      </c>
      <c r="E70" s="18">
        <v>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4.75" customHeight="1">
      <c r="A71" s="16" t="s">
        <v>967</v>
      </c>
      <c r="B71" s="19" t="s">
        <v>963</v>
      </c>
      <c r="C71" s="18">
        <f t="shared" si="0"/>
        <v>200</v>
      </c>
      <c r="D71" s="18">
        <v>200</v>
      </c>
      <c r="E71" s="18">
        <v>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4.75" customHeight="1">
      <c r="A72" s="16" t="s">
        <v>968</v>
      </c>
      <c r="B72" s="19" t="s">
        <v>963</v>
      </c>
      <c r="C72" s="18">
        <f aca="true" t="shared" si="1" ref="C72:C135">D72+E72</f>
        <v>50</v>
      </c>
      <c r="D72" s="18">
        <v>50</v>
      </c>
      <c r="E72" s="18">
        <v>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4.75" customHeight="1">
      <c r="A73" s="16" t="s">
        <v>969</v>
      </c>
      <c r="B73" s="19" t="s">
        <v>963</v>
      </c>
      <c r="C73" s="18">
        <f t="shared" si="1"/>
        <v>8000</v>
      </c>
      <c r="D73" s="18">
        <v>8000</v>
      </c>
      <c r="E73" s="18">
        <v>0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.75" customHeight="1">
      <c r="A74" s="16" t="s">
        <v>970</v>
      </c>
      <c r="B74" s="19" t="s">
        <v>963</v>
      </c>
      <c r="C74" s="18">
        <f t="shared" si="1"/>
        <v>930</v>
      </c>
      <c r="D74" s="18">
        <v>930</v>
      </c>
      <c r="E74" s="18">
        <v>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4.75" customHeight="1">
      <c r="A75" s="16" t="s">
        <v>971</v>
      </c>
      <c r="B75" s="19" t="s">
        <v>963</v>
      </c>
      <c r="C75" s="18">
        <f t="shared" si="1"/>
        <v>1.5</v>
      </c>
      <c r="D75" s="18">
        <v>1.5</v>
      </c>
      <c r="E75" s="18">
        <v>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4.75" customHeight="1">
      <c r="A76" s="16" t="s">
        <v>972</v>
      </c>
      <c r="B76" s="19" t="s">
        <v>963</v>
      </c>
      <c r="C76" s="18">
        <f t="shared" si="1"/>
        <v>127.43</v>
      </c>
      <c r="D76" s="18">
        <v>127.43</v>
      </c>
      <c r="E76" s="18">
        <v>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4.75" customHeight="1">
      <c r="A77" s="16" t="s">
        <v>973</v>
      </c>
      <c r="B77" s="19" t="s">
        <v>974</v>
      </c>
      <c r="C77" s="18">
        <f t="shared" si="1"/>
        <v>50</v>
      </c>
      <c r="D77" s="18">
        <v>50</v>
      </c>
      <c r="E77" s="18">
        <v>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4.75" customHeight="1">
      <c r="A78" s="16" t="s">
        <v>975</v>
      </c>
      <c r="B78" s="19" t="s">
        <v>976</v>
      </c>
      <c r="C78" s="18">
        <f t="shared" si="1"/>
        <v>300</v>
      </c>
      <c r="D78" s="18">
        <v>300</v>
      </c>
      <c r="E78" s="18">
        <v>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4.75" customHeight="1">
      <c r="A79" s="16" t="s">
        <v>977</v>
      </c>
      <c r="B79" s="19" t="s">
        <v>976</v>
      </c>
      <c r="C79" s="18">
        <f t="shared" si="1"/>
        <v>180</v>
      </c>
      <c r="D79" s="18">
        <v>180</v>
      </c>
      <c r="E79" s="18">
        <v>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4.75" customHeight="1">
      <c r="A80" s="16" t="s">
        <v>978</v>
      </c>
      <c r="B80" s="19" t="s">
        <v>976</v>
      </c>
      <c r="C80" s="18">
        <f t="shared" si="1"/>
        <v>68</v>
      </c>
      <c r="D80" s="18">
        <v>68</v>
      </c>
      <c r="E80" s="18">
        <v>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4.75" customHeight="1">
      <c r="A81" s="16" t="s">
        <v>979</v>
      </c>
      <c r="B81" s="19" t="s">
        <v>976</v>
      </c>
      <c r="C81" s="18">
        <f t="shared" si="1"/>
        <v>100</v>
      </c>
      <c r="D81" s="18">
        <v>100</v>
      </c>
      <c r="E81" s="18">
        <v>0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4.75" customHeight="1">
      <c r="A82" s="16" t="s">
        <v>980</v>
      </c>
      <c r="B82" s="19" t="s">
        <v>976</v>
      </c>
      <c r="C82" s="18">
        <f t="shared" si="1"/>
        <v>40</v>
      </c>
      <c r="D82" s="18">
        <v>40</v>
      </c>
      <c r="E82" s="18">
        <v>0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4.75" customHeight="1">
      <c r="A83" s="16" t="s">
        <v>981</v>
      </c>
      <c r="B83" s="19" t="s">
        <v>976</v>
      </c>
      <c r="C83" s="18">
        <f t="shared" si="1"/>
        <v>58</v>
      </c>
      <c r="D83" s="18">
        <v>58</v>
      </c>
      <c r="E83" s="18">
        <v>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4.75" customHeight="1">
      <c r="A84" s="16" t="s">
        <v>982</v>
      </c>
      <c r="B84" s="19" t="s">
        <v>976</v>
      </c>
      <c r="C84" s="18">
        <f t="shared" si="1"/>
        <v>15</v>
      </c>
      <c r="D84" s="18">
        <v>15</v>
      </c>
      <c r="E84" s="18">
        <v>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4.75" customHeight="1">
      <c r="A85" s="16" t="s">
        <v>983</v>
      </c>
      <c r="B85" s="19" t="s">
        <v>976</v>
      </c>
      <c r="C85" s="18">
        <f t="shared" si="1"/>
        <v>10</v>
      </c>
      <c r="D85" s="18">
        <v>10</v>
      </c>
      <c r="E85" s="18">
        <v>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4.75" customHeight="1">
      <c r="A86" s="16" t="s">
        <v>984</v>
      </c>
      <c r="B86" s="19" t="s">
        <v>976</v>
      </c>
      <c r="C86" s="18">
        <f t="shared" si="1"/>
        <v>70.2</v>
      </c>
      <c r="D86" s="18">
        <v>70.2</v>
      </c>
      <c r="E86" s="18">
        <v>0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.75" customHeight="1">
      <c r="A87" s="16" t="s">
        <v>985</v>
      </c>
      <c r="B87" s="19" t="s">
        <v>976</v>
      </c>
      <c r="C87" s="18">
        <f t="shared" si="1"/>
        <v>10</v>
      </c>
      <c r="D87" s="18">
        <v>10</v>
      </c>
      <c r="E87" s="18">
        <v>0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4.75" customHeight="1">
      <c r="A88" s="16" t="s">
        <v>986</v>
      </c>
      <c r="B88" s="19" t="s">
        <v>976</v>
      </c>
      <c r="C88" s="18">
        <f t="shared" si="1"/>
        <v>35</v>
      </c>
      <c r="D88" s="18">
        <v>35</v>
      </c>
      <c r="E88" s="18">
        <v>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4.75" customHeight="1">
      <c r="A89" s="16" t="s">
        <v>987</v>
      </c>
      <c r="B89" s="19" t="s">
        <v>976</v>
      </c>
      <c r="C89" s="18">
        <f t="shared" si="1"/>
        <v>21</v>
      </c>
      <c r="D89" s="18">
        <v>21</v>
      </c>
      <c r="E89" s="18">
        <v>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4.75" customHeight="1">
      <c r="A90" s="16" t="s">
        <v>988</v>
      </c>
      <c r="B90" s="19" t="s">
        <v>989</v>
      </c>
      <c r="C90" s="18">
        <f t="shared" si="1"/>
        <v>58</v>
      </c>
      <c r="D90" s="18">
        <v>58</v>
      </c>
      <c r="E90" s="18">
        <v>0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4.75" customHeight="1">
      <c r="A91" s="16" t="s">
        <v>990</v>
      </c>
      <c r="B91" s="19" t="s">
        <v>989</v>
      </c>
      <c r="C91" s="18">
        <f t="shared" si="1"/>
        <v>3</v>
      </c>
      <c r="D91" s="18">
        <v>3</v>
      </c>
      <c r="E91" s="18">
        <v>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4.75" customHeight="1">
      <c r="A92" s="16" t="s">
        <v>991</v>
      </c>
      <c r="B92" s="19" t="s">
        <v>989</v>
      </c>
      <c r="C92" s="18">
        <f t="shared" si="1"/>
        <v>30</v>
      </c>
      <c r="D92" s="18">
        <v>30</v>
      </c>
      <c r="E92" s="18">
        <v>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4.75" customHeight="1">
      <c r="A93" s="16" t="s">
        <v>992</v>
      </c>
      <c r="B93" s="19" t="s">
        <v>993</v>
      </c>
      <c r="C93" s="18">
        <f t="shared" si="1"/>
        <v>120</v>
      </c>
      <c r="D93" s="18">
        <v>120</v>
      </c>
      <c r="E93" s="18">
        <v>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4.75" customHeight="1">
      <c r="A94" s="16" t="s">
        <v>994</v>
      </c>
      <c r="B94" s="19" t="s">
        <v>993</v>
      </c>
      <c r="C94" s="18">
        <f t="shared" si="1"/>
        <v>404.48</v>
      </c>
      <c r="D94" s="18">
        <v>404.48</v>
      </c>
      <c r="E94" s="18">
        <v>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4.75" customHeight="1">
      <c r="A95" s="16" t="s">
        <v>995</v>
      </c>
      <c r="B95" s="19" t="s">
        <v>993</v>
      </c>
      <c r="C95" s="18">
        <f t="shared" si="1"/>
        <v>96</v>
      </c>
      <c r="D95" s="18">
        <v>96</v>
      </c>
      <c r="E95" s="18">
        <v>0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4.75" customHeight="1">
      <c r="A96" s="16" t="s">
        <v>996</v>
      </c>
      <c r="B96" s="19" t="s">
        <v>993</v>
      </c>
      <c r="C96" s="18">
        <f t="shared" si="1"/>
        <v>10</v>
      </c>
      <c r="D96" s="18">
        <v>10</v>
      </c>
      <c r="E96" s="18">
        <v>0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4.75" customHeight="1">
      <c r="A97" s="16" t="s">
        <v>997</v>
      </c>
      <c r="B97" s="19" t="s">
        <v>993</v>
      </c>
      <c r="C97" s="18">
        <f t="shared" si="1"/>
        <v>10</v>
      </c>
      <c r="D97" s="18">
        <v>10</v>
      </c>
      <c r="E97" s="18">
        <v>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4.75" customHeight="1">
      <c r="A98" s="16" t="s">
        <v>998</v>
      </c>
      <c r="B98" s="19" t="s">
        <v>993</v>
      </c>
      <c r="C98" s="18">
        <f t="shared" si="1"/>
        <v>72</v>
      </c>
      <c r="D98" s="18">
        <v>72</v>
      </c>
      <c r="E98" s="18">
        <v>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4.75" customHeight="1">
      <c r="A99" s="16" t="s">
        <v>999</v>
      </c>
      <c r="B99" s="19" t="s">
        <v>920</v>
      </c>
      <c r="C99" s="18">
        <f t="shared" si="1"/>
        <v>104.5</v>
      </c>
      <c r="D99" s="18">
        <v>104.5</v>
      </c>
      <c r="E99" s="18">
        <v>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4.75" customHeight="1">
      <c r="A100" s="16" t="s">
        <v>1000</v>
      </c>
      <c r="B100" s="19" t="s">
        <v>920</v>
      </c>
      <c r="C100" s="18">
        <f t="shared" si="1"/>
        <v>66.7</v>
      </c>
      <c r="D100" s="18">
        <v>66.7</v>
      </c>
      <c r="E100" s="18">
        <v>0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4.75" customHeight="1">
      <c r="A101" s="16" t="s">
        <v>1001</v>
      </c>
      <c r="B101" s="19" t="s">
        <v>920</v>
      </c>
      <c r="C101" s="18">
        <f t="shared" si="1"/>
        <v>4.8</v>
      </c>
      <c r="D101" s="18">
        <v>4.8</v>
      </c>
      <c r="E101" s="18">
        <v>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4.75" customHeight="1">
      <c r="A102" s="16" t="s">
        <v>1002</v>
      </c>
      <c r="B102" s="19" t="s">
        <v>920</v>
      </c>
      <c r="C102" s="18">
        <f t="shared" si="1"/>
        <v>45.87</v>
      </c>
      <c r="D102" s="18">
        <v>45.87</v>
      </c>
      <c r="E102" s="18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4.75" customHeight="1">
      <c r="A103" s="16" t="s">
        <v>1003</v>
      </c>
      <c r="B103" s="19" t="s">
        <v>920</v>
      </c>
      <c r="C103" s="18">
        <f t="shared" si="1"/>
        <v>30</v>
      </c>
      <c r="D103" s="18">
        <v>30</v>
      </c>
      <c r="E103" s="18">
        <v>0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4.75" customHeight="1">
      <c r="A104" s="16" t="s">
        <v>1004</v>
      </c>
      <c r="B104" s="19" t="s">
        <v>920</v>
      </c>
      <c r="C104" s="18">
        <f t="shared" si="1"/>
        <v>273.91</v>
      </c>
      <c r="D104" s="18">
        <v>273.91</v>
      </c>
      <c r="E104" s="18">
        <v>0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4.75" customHeight="1">
      <c r="A105" s="16" t="s">
        <v>1005</v>
      </c>
      <c r="B105" s="19" t="s">
        <v>920</v>
      </c>
      <c r="C105" s="18">
        <f t="shared" si="1"/>
        <v>851.4</v>
      </c>
      <c r="D105" s="18">
        <v>851.4</v>
      </c>
      <c r="E105" s="18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4.75" customHeight="1">
      <c r="A106" s="16" t="s">
        <v>1006</v>
      </c>
      <c r="B106" s="19" t="s">
        <v>920</v>
      </c>
      <c r="C106" s="18">
        <f t="shared" si="1"/>
        <v>552.2</v>
      </c>
      <c r="D106" s="18">
        <v>552.2</v>
      </c>
      <c r="E106" s="18">
        <v>0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4.75" customHeight="1">
      <c r="A107" s="16" t="s">
        <v>1007</v>
      </c>
      <c r="B107" s="19" t="s">
        <v>947</v>
      </c>
      <c r="C107" s="18">
        <f t="shared" si="1"/>
        <v>3</v>
      </c>
      <c r="D107" s="18">
        <v>3</v>
      </c>
      <c r="E107" s="18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4.75" customHeight="1">
      <c r="A108" s="16" t="s">
        <v>1008</v>
      </c>
      <c r="B108" s="19" t="s">
        <v>1009</v>
      </c>
      <c r="C108" s="18">
        <f t="shared" si="1"/>
        <v>15</v>
      </c>
      <c r="D108" s="18">
        <v>15</v>
      </c>
      <c r="E108" s="18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4.75" customHeight="1">
      <c r="A109" s="16" t="s">
        <v>1010</v>
      </c>
      <c r="B109" s="19" t="s">
        <v>1011</v>
      </c>
      <c r="C109" s="18">
        <f t="shared" si="1"/>
        <v>10</v>
      </c>
      <c r="D109" s="18">
        <v>10</v>
      </c>
      <c r="E109" s="18">
        <v>0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4.75" customHeight="1">
      <c r="A110" s="16" t="s">
        <v>1012</v>
      </c>
      <c r="B110" s="19" t="s">
        <v>1011</v>
      </c>
      <c r="C110" s="18">
        <f t="shared" si="1"/>
        <v>4</v>
      </c>
      <c r="D110" s="18">
        <v>4</v>
      </c>
      <c r="E110" s="18">
        <v>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4.75" customHeight="1">
      <c r="A111" s="16" t="s">
        <v>1013</v>
      </c>
      <c r="B111" s="19" t="s">
        <v>1011</v>
      </c>
      <c r="C111" s="18">
        <f t="shared" si="1"/>
        <v>20.91</v>
      </c>
      <c r="D111" s="18">
        <v>20.91</v>
      </c>
      <c r="E111" s="18">
        <v>0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4.75" customHeight="1">
      <c r="A112" s="16" t="s">
        <v>1014</v>
      </c>
      <c r="B112" s="19" t="s">
        <v>1015</v>
      </c>
      <c r="C112" s="18">
        <f t="shared" si="1"/>
        <v>65</v>
      </c>
      <c r="D112" s="18">
        <v>65</v>
      </c>
      <c r="E112" s="18">
        <v>0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4.75" customHeight="1">
      <c r="A113" s="16" t="s">
        <v>1016</v>
      </c>
      <c r="B113" s="19" t="s">
        <v>656</v>
      </c>
      <c r="C113" s="18">
        <f t="shared" si="1"/>
        <v>200</v>
      </c>
      <c r="D113" s="18">
        <v>200</v>
      </c>
      <c r="E113" s="18">
        <v>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4.75" customHeight="1">
      <c r="A114" s="16" t="s">
        <v>1017</v>
      </c>
      <c r="B114" s="19" t="s">
        <v>1018</v>
      </c>
      <c r="C114" s="18">
        <f t="shared" si="1"/>
        <v>12</v>
      </c>
      <c r="D114" s="18">
        <v>12</v>
      </c>
      <c r="E114" s="18">
        <v>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4.75" customHeight="1">
      <c r="A115" s="16" t="s">
        <v>2245</v>
      </c>
      <c r="B115" s="19" t="s">
        <v>1018</v>
      </c>
      <c r="C115" s="18">
        <f t="shared" si="1"/>
        <v>20</v>
      </c>
      <c r="D115" s="18">
        <v>20</v>
      </c>
      <c r="E115" s="18">
        <v>0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4.75" customHeight="1">
      <c r="A116" s="16" t="s">
        <v>1019</v>
      </c>
      <c r="B116" s="19" t="s">
        <v>1018</v>
      </c>
      <c r="C116" s="18">
        <f t="shared" si="1"/>
        <v>3</v>
      </c>
      <c r="D116" s="18">
        <v>3</v>
      </c>
      <c r="E116" s="18">
        <v>0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4.75" customHeight="1">
      <c r="A117" s="16" t="s">
        <v>1020</v>
      </c>
      <c r="B117" s="19" t="s">
        <v>1018</v>
      </c>
      <c r="C117" s="18">
        <f t="shared" si="1"/>
        <v>1</v>
      </c>
      <c r="D117" s="18">
        <v>1</v>
      </c>
      <c r="E117" s="18">
        <v>0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4.75" customHeight="1">
      <c r="A118" s="16" t="s">
        <v>1021</v>
      </c>
      <c r="B118" s="19" t="s">
        <v>1018</v>
      </c>
      <c r="C118" s="18">
        <f t="shared" si="1"/>
        <v>20</v>
      </c>
      <c r="D118" s="18">
        <v>20</v>
      </c>
      <c r="E118" s="18">
        <v>0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4.75" customHeight="1">
      <c r="A119" s="16" t="s">
        <v>1022</v>
      </c>
      <c r="B119" s="19" t="s">
        <v>1018</v>
      </c>
      <c r="C119" s="18">
        <f t="shared" si="1"/>
        <v>600</v>
      </c>
      <c r="D119" s="18">
        <v>600</v>
      </c>
      <c r="E119" s="18">
        <v>0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4.75" customHeight="1">
      <c r="A120" s="16" t="s">
        <v>1023</v>
      </c>
      <c r="B120" s="19" t="s">
        <v>1024</v>
      </c>
      <c r="C120" s="18">
        <f t="shared" si="1"/>
        <v>1</v>
      </c>
      <c r="D120" s="18">
        <v>1</v>
      </c>
      <c r="E120" s="18">
        <v>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4.75" customHeight="1">
      <c r="A121" s="16" t="s">
        <v>1025</v>
      </c>
      <c r="B121" s="19" t="s">
        <v>1024</v>
      </c>
      <c r="C121" s="18">
        <f t="shared" si="1"/>
        <v>500</v>
      </c>
      <c r="D121" s="18">
        <v>500</v>
      </c>
      <c r="E121" s="18">
        <v>0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4.75" customHeight="1">
      <c r="A122" s="16" t="s">
        <v>1026</v>
      </c>
      <c r="B122" s="19" t="s">
        <v>1027</v>
      </c>
      <c r="C122" s="18">
        <f t="shared" si="1"/>
        <v>0.96</v>
      </c>
      <c r="D122" s="18">
        <v>0.96</v>
      </c>
      <c r="E122" s="18">
        <v>0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4.75" customHeight="1">
      <c r="A123" s="16" t="s">
        <v>1028</v>
      </c>
      <c r="B123" s="19" t="s">
        <v>1027</v>
      </c>
      <c r="C123" s="18">
        <f t="shared" si="1"/>
        <v>7.32</v>
      </c>
      <c r="D123" s="18">
        <v>7.32</v>
      </c>
      <c r="E123" s="18">
        <v>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4.75" customHeight="1">
      <c r="A124" s="16" t="s">
        <v>1029</v>
      </c>
      <c r="B124" s="19" t="s">
        <v>1027</v>
      </c>
      <c r="C124" s="18">
        <f t="shared" si="1"/>
        <v>67.5</v>
      </c>
      <c r="D124" s="18">
        <v>67.5</v>
      </c>
      <c r="E124" s="18">
        <v>0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4.75" customHeight="1">
      <c r="A125" s="16" t="s">
        <v>1030</v>
      </c>
      <c r="B125" s="19" t="s">
        <v>1027</v>
      </c>
      <c r="C125" s="18">
        <f t="shared" si="1"/>
        <v>2</v>
      </c>
      <c r="D125" s="18">
        <v>2</v>
      </c>
      <c r="E125" s="18">
        <v>0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24.75" customHeight="1">
      <c r="A126" s="16" t="s">
        <v>1031</v>
      </c>
      <c r="B126" s="19" t="s">
        <v>1032</v>
      </c>
      <c r="C126" s="18">
        <f t="shared" si="1"/>
        <v>10</v>
      </c>
      <c r="D126" s="18">
        <v>10</v>
      </c>
      <c r="E126" s="18">
        <v>0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24.75" customHeight="1">
      <c r="A127" s="16" t="s">
        <v>1033</v>
      </c>
      <c r="B127" s="19" t="s">
        <v>1034</v>
      </c>
      <c r="C127" s="18">
        <f t="shared" si="1"/>
        <v>3</v>
      </c>
      <c r="D127" s="18">
        <v>3</v>
      </c>
      <c r="E127" s="18">
        <v>0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24.75" customHeight="1">
      <c r="A128" s="16" t="s">
        <v>1035</v>
      </c>
      <c r="B128" s="19" t="s">
        <v>1036</v>
      </c>
      <c r="C128" s="18">
        <f t="shared" si="1"/>
        <v>20</v>
      </c>
      <c r="D128" s="18">
        <v>20</v>
      </c>
      <c r="E128" s="18">
        <v>0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24.75" customHeight="1">
      <c r="A129" s="16" t="s">
        <v>1037</v>
      </c>
      <c r="B129" s="19" t="s">
        <v>1036</v>
      </c>
      <c r="C129" s="18">
        <f t="shared" si="1"/>
        <v>40</v>
      </c>
      <c r="D129" s="18">
        <v>40</v>
      </c>
      <c r="E129" s="18">
        <v>0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.75" customHeight="1">
      <c r="A130" s="16" t="s">
        <v>1038</v>
      </c>
      <c r="B130" s="19" t="s">
        <v>1036</v>
      </c>
      <c r="C130" s="18">
        <f t="shared" si="1"/>
        <v>6</v>
      </c>
      <c r="D130" s="18">
        <v>6</v>
      </c>
      <c r="E130" s="18">
        <v>0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24.75" customHeight="1">
      <c r="A131" s="16" t="s">
        <v>1039</v>
      </c>
      <c r="B131" s="19" t="s">
        <v>1036</v>
      </c>
      <c r="C131" s="18">
        <f t="shared" si="1"/>
        <v>3</v>
      </c>
      <c r="D131" s="18">
        <v>3</v>
      </c>
      <c r="E131" s="18">
        <v>0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24.75" customHeight="1">
      <c r="A132" s="16" t="s">
        <v>1040</v>
      </c>
      <c r="B132" s="19" t="s">
        <v>1036</v>
      </c>
      <c r="C132" s="18">
        <f t="shared" si="1"/>
        <v>3</v>
      </c>
      <c r="D132" s="18">
        <v>3</v>
      </c>
      <c r="E132" s="18"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4.75" customHeight="1">
      <c r="A133" s="16" t="s">
        <v>1041</v>
      </c>
      <c r="B133" s="19" t="s">
        <v>1036</v>
      </c>
      <c r="C133" s="18">
        <f t="shared" si="1"/>
        <v>26</v>
      </c>
      <c r="D133" s="18">
        <v>26</v>
      </c>
      <c r="E133" s="18">
        <v>0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24.75" customHeight="1">
      <c r="A134" s="16" t="s">
        <v>1042</v>
      </c>
      <c r="B134" s="19" t="s">
        <v>1036</v>
      </c>
      <c r="C134" s="18">
        <f t="shared" si="1"/>
        <v>12</v>
      </c>
      <c r="D134" s="18">
        <v>12</v>
      </c>
      <c r="E134" s="18">
        <v>0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4.75" customHeight="1">
      <c r="A135" s="16" t="s">
        <v>1043</v>
      </c>
      <c r="B135" s="19" t="s">
        <v>1036</v>
      </c>
      <c r="C135" s="18">
        <f t="shared" si="1"/>
        <v>5</v>
      </c>
      <c r="D135" s="18">
        <v>5</v>
      </c>
      <c r="E135" s="18">
        <v>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24.75" customHeight="1">
      <c r="A136" s="16" t="s">
        <v>1044</v>
      </c>
      <c r="B136" s="19" t="s">
        <v>1036</v>
      </c>
      <c r="C136" s="18">
        <f aca="true" t="shared" si="2" ref="C136:C199">D136+E136</f>
        <v>23</v>
      </c>
      <c r="D136" s="18">
        <v>23</v>
      </c>
      <c r="E136" s="18">
        <v>0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4.75" customHeight="1">
      <c r="A137" s="16" t="s">
        <v>1045</v>
      </c>
      <c r="B137" s="19" t="s">
        <v>1032</v>
      </c>
      <c r="C137" s="18">
        <f t="shared" si="2"/>
        <v>50</v>
      </c>
      <c r="D137" s="18">
        <v>50</v>
      </c>
      <c r="E137" s="18">
        <v>0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4.75" customHeight="1">
      <c r="A138" s="16" t="s">
        <v>1046</v>
      </c>
      <c r="B138" s="19" t="s">
        <v>1032</v>
      </c>
      <c r="C138" s="18">
        <f t="shared" si="2"/>
        <v>100</v>
      </c>
      <c r="D138" s="18">
        <v>100</v>
      </c>
      <c r="E138" s="18">
        <v>0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24.75" customHeight="1">
      <c r="A139" s="16" t="s">
        <v>1047</v>
      </c>
      <c r="B139" s="19" t="s">
        <v>1034</v>
      </c>
      <c r="C139" s="18">
        <f t="shared" si="2"/>
        <v>700</v>
      </c>
      <c r="D139" s="18">
        <v>700</v>
      </c>
      <c r="E139" s="18">
        <v>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4.75" customHeight="1">
      <c r="A140" s="16" t="s">
        <v>1048</v>
      </c>
      <c r="B140" s="19" t="s">
        <v>1034</v>
      </c>
      <c r="C140" s="18">
        <f t="shared" si="2"/>
        <v>20</v>
      </c>
      <c r="D140" s="18">
        <v>20</v>
      </c>
      <c r="E140" s="18">
        <v>0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4.75" customHeight="1">
      <c r="A141" s="16" t="s">
        <v>1049</v>
      </c>
      <c r="B141" s="19" t="s">
        <v>1050</v>
      </c>
      <c r="C141" s="18">
        <f t="shared" si="2"/>
        <v>10</v>
      </c>
      <c r="D141" s="18">
        <v>10</v>
      </c>
      <c r="E141" s="18">
        <v>0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4.75" customHeight="1">
      <c r="A142" s="16" t="s">
        <v>1051</v>
      </c>
      <c r="B142" s="19" t="s">
        <v>1050</v>
      </c>
      <c r="C142" s="18">
        <f t="shared" si="2"/>
        <v>5</v>
      </c>
      <c r="D142" s="18">
        <v>5</v>
      </c>
      <c r="E142" s="18">
        <v>0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4.75" customHeight="1">
      <c r="A143" s="16" t="s">
        <v>1052</v>
      </c>
      <c r="B143" s="19" t="s">
        <v>1050</v>
      </c>
      <c r="C143" s="18">
        <f t="shared" si="2"/>
        <v>10</v>
      </c>
      <c r="D143" s="18">
        <v>10</v>
      </c>
      <c r="E143" s="18"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4.75" customHeight="1">
      <c r="A144" s="16" t="s">
        <v>1053</v>
      </c>
      <c r="B144" s="19" t="s">
        <v>1054</v>
      </c>
      <c r="C144" s="18">
        <f t="shared" si="2"/>
        <v>10</v>
      </c>
      <c r="D144" s="18">
        <v>10</v>
      </c>
      <c r="E144" s="18">
        <v>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4.75" customHeight="1">
      <c r="A145" s="16" t="s">
        <v>1055</v>
      </c>
      <c r="B145" s="19" t="s">
        <v>1054</v>
      </c>
      <c r="C145" s="18">
        <f t="shared" si="2"/>
        <v>10</v>
      </c>
      <c r="D145" s="18">
        <v>10</v>
      </c>
      <c r="E145" s="18">
        <v>0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4.75" customHeight="1">
      <c r="A146" s="16" t="s">
        <v>1056</v>
      </c>
      <c r="B146" s="19" t="s">
        <v>1050</v>
      </c>
      <c r="C146" s="18">
        <f t="shared" si="2"/>
        <v>10</v>
      </c>
      <c r="D146" s="18">
        <v>10</v>
      </c>
      <c r="E146" s="18">
        <v>0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24.75" customHeight="1">
      <c r="A147" s="16" t="s">
        <v>1057</v>
      </c>
      <c r="B147" s="19" t="s">
        <v>1050</v>
      </c>
      <c r="C147" s="18">
        <f t="shared" si="2"/>
        <v>5</v>
      </c>
      <c r="D147" s="18">
        <v>5</v>
      </c>
      <c r="E147" s="18">
        <v>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24.75" customHeight="1">
      <c r="A148" s="16" t="s">
        <v>1058</v>
      </c>
      <c r="B148" s="19" t="s">
        <v>1050</v>
      </c>
      <c r="C148" s="18">
        <f t="shared" si="2"/>
        <v>5</v>
      </c>
      <c r="D148" s="18">
        <v>5</v>
      </c>
      <c r="E148" s="18">
        <v>0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4.75" customHeight="1">
      <c r="A149" s="16" t="s">
        <v>1059</v>
      </c>
      <c r="B149" s="19" t="s">
        <v>602</v>
      </c>
      <c r="C149" s="18">
        <f t="shared" si="2"/>
        <v>20</v>
      </c>
      <c r="D149" s="18">
        <v>20</v>
      </c>
      <c r="E149" s="18">
        <v>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24.75" customHeight="1">
      <c r="A150" s="16" t="s">
        <v>1060</v>
      </c>
      <c r="B150" s="19" t="s">
        <v>602</v>
      </c>
      <c r="C150" s="18">
        <f t="shared" si="2"/>
        <v>5</v>
      </c>
      <c r="D150" s="18">
        <v>5</v>
      </c>
      <c r="E150" s="18">
        <v>0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24.75" customHeight="1">
      <c r="A151" s="16" t="s">
        <v>1061</v>
      </c>
      <c r="B151" s="19" t="s">
        <v>602</v>
      </c>
      <c r="C151" s="18">
        <f t="shared" si="2"/>
        <v>6</v>
      </c>
      <c r="D151" s="18">
        <v>6</v>
      </c>
      <c r="E151" s="18">
        <v>0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24.75" customHeight="1">
      <c r="A152" s="16" t="s">
        <v>1062</v>
      </c>
      <c r="B152" s="19" t="s">
        <v>602</v>
      </c>
      <c r="C152" s="18">
        <f t="shared" si="2"/>
        <v>35</v>
      </c>
      <c r="D152" s="18">
        <v>35</v>
      </c>
      <c r="E152" s="18">
        <v>0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24.75" customHeight="1">
      <c r="A153" s="16" t="s">
        <v>1063</v>
      </c>
      <c r="B153" s="19" t="s">
        <v>602</v>
      </c>
      <c r="C153" s="18">
        <f t="shared" si="2"/>
        <v>1</v>
      </c>
      <c r="D153" s="18">
        <v>1</v>
      </c>
      <c r="E153" s="18">
        <v>0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24.75" customHeight="1">
      <c r="A154" s="16" t="s">
        <v>1064</v>
      </c>
      <c r="B154" s="19" t="s">
        <v>1065</v>
      </c>
      <c r="C154" s="18">
        <f t="shared" si="2"/>
        <v>12.72</v>
      </c>
      <c r="D154" s="18">
        <v>12.72</v>
      </c>
      <c r="E154" s="18">
        <v>0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24.75" customHeight="1">
      <c r="A155" s="16" t="s">
        <v>1066</v>
      </c>
      <c r="B155" s="19" t="s">
        <v>1065</v>
      </c>
      <c r="C155" s="18">
        <f t="shared" si="2"/>
        <v>5</v>
      </c>
      <c r="D155" s="18">
        <v>5</v>
      </c>
      <c r="E155" s="18">
        <v>0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24.75" customHeight="1">
      <c r="A156" s="16" t="s">
        <v>1067</v>
      </c>
      <c r="B156" s="19" t="s">
        <v>1068</v>
      </c>
      <c r="C156" s="18">
        <f t="shared" si="2"/>
        <v>5</v>
      </c>
      <c r="D156" s="18">
        <v>5</v>
      </c>
      <c r="E156" s="18">
        <v>0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4.75" customHeight="1">
      <c r="A157" s="16" t="s">
        <v>1069</v>
      </c>
      <c r="B157" s="19" t="s">
        <v>1068</v>
      </c>
      <c r="C157" s="18">
        <f t="shared" si="2"/>
        <v>5</v>
      </c>
      <c r="D157" s="18">
        <v>5</v>
      </c>
      <c r="E157" s="18">
        <v>0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24.75" customHeight="1">
      <c r="A158" s="16" t="s">
        <v>1070</v>
      </c>
      <c r="B158" s="19" t="s">
        <v>1068</v>
      </c>
      <c r="C158" s="18">
        <f t="shared" si="2"/>
        <v>4</v>
      </c>
      <c r="D158" s="18">
        <v>4</v>
      </c>
      <c r="E158" s="18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24.75" customHeight="1">
      <c r="A159" s="16" t="s">
        <v>1071</v>
      </c>
      <c r="B159" s="19" t="s">
        <v>1068</v>
      </c>
      <c r="C159" s="18">
        <f t="shared" si="2"/>
        <v>5</v>
      </c>
      <c r="D159" s="18">
        <v>5</v>
      </c>
      <c r="E159" s="18">
        <v>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4.75" customHeight="1">
      <c r="A160" s="16" t="s">
        <v>1072</v>
      </c>
      <c r="B160" s="19" t="s">
        <v>602</v>
      </c>
      <c r="C160" s="18">
        <f t="shared" si="2"/>
        <v>22.67</v>
      </c>
      <c r="D160" s="18">
        <v>22.67</v>
      </c>
      <c r="E160" s="18">
        <v>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24.75" customHeight="1">
      <c r="A161" s="16" t="s">
        <v>1073</v>
      </c>
      <c r="B161" s="19" t="s">
        <v>1065</v>
      </c>
      <c r="C161" s="18">
        <f t="shared" si="2"/>
        <v>1000</v>
      </c>
      <c r="D161" s="18">
        <v>1000</v>
      </c>
      <c r="E161" s="18">
        <v>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24.75" customHeight="1">
      <c r="A162" s="16" t="s">
        <v>1074</v>
      </c>
      <c r="B162" s="19" t="s">
        <v>1065</v>
      </c>
      <c r="C162" s="18">
        <f t="shared" si="2"/>
        <v>1.91</v>
      </c>
      <c r="D162" s="18">
        <v>1.91</v>
      </c>
      <c r="E162" s="18">
        <v>0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24.75" customHeight="1">
      <c r="A163" s="16" t="s">
        <v>1075</v>
      </c>
      <c r="B163" s="19" t="s">
        <v>1065</v>
      </c>
      <c r="C163" s="18">
        <f t="shared" si="2"/>
        <v>17.28</v>
      </c>
      <c r="D163" s="18">
        <v>17.28</v>
      </c>
      <c r="E163" s="18">
        <v>0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24.75" customHeight="1">
      <c r="A164" s="16" t="s">
        <v>1076</v>
      </c>
      <c r="B164" s="19" t="s">
        <v>1077</v>
      </c>
      <c r="C164" s="18">
        <f t="shared" si="2"/>
        <v>50</v>
      </c>
      <c r="D164" s="18">
        <v>50</v>
      </c>
      <c r="E164" s="18">
        <v>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24.75" customHeight="1">
      <c r="A165" s="16" t="s">
        <v>1078</v>
      </c>
      <c r="B165" s="19" t="s">
        <v>1077</v>
      </c>
      <c r="C165" s="18">
        <f t="shared" si="2"/>
        <v>35</v>
      </c>
      <c r="D165" s="18">
        <v>35</v>
      </c>
      <c r="E165" s="18">
        <v>0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24.75" customHeight="1">
      <c r="A166" s="16" t="s">
        <v>1079</v>
      </c>
      <c r="B166" s="19" t="s">
        <v>1077</v>
      </c>
      <c r="C166" s="18">
        <f t="shared" si="2"/>
        <v>70</v>
      </c>
      <c r="D166" s="18">
        <v>70</v>
      </c>
      <c r="E166" s="18">
        <v>0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24.75" customHeight="1">
      <c r="A167" s="16" t="s">
        <v>1080</v>
      </c>
      <c r="B167" s="19" t="s">
        <v>1077</v>
      </c>
      <c r="C167" s="18">
        <f t="shared" si="2"/>
        <v>40</v>
      </c>
      <c r="D167" s="18">
        <v>40</v>
      </c>
      <c r="E167" s="18">
        <v>0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24.75" customHeight="1">
      <c r="A168" s="16" t="s">
        <v>1081</v>
      </c>
      <c r="B168" s="19" t="s">
        <v>1082</v>
      </c>
      <c r="C168" s="18">
        <f t="shared" si="2"/>
        <v>50</v>
      </c>
      <c r="D168" s="18">
        <v>50</v>
      </c>
      <c r="E168" s="18">
        <v>0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24.75" customHeight="1">
      <c r="A169" s="16" t="s">
        <v>1083</v>
      </c>
      <c r="B169" s="19" t="s">
        <v>911</v>
      </c>
      <c r="C169" s="18">
        <f t="shared" si="2"/>
        <v>4.8</v>
      </c>
      <c r="D169" s="18">
        <v>4.8</v>
      </c>
      <c r="E169" s="18">
        <v>0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24.75" customHeight="1">
      <c r="A170" s="16" t="s">
        <v>1084</v>
      </c>
      <c r="B170" s="19" t="s">
        <v>1018</v>
      </c>
      <c r="C170" s="18">
        <f t="shared" si="2"/>
        <v>200</v>
      </c>
      <c r="D170" s="18">
        <v>200</v>
      </c>
      <c r="E170" s="18">
        <v>0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4.75" customHeight="1">
      <c r="A171" s="16" t="s">
        <v>1085</v>
      </c>
      <c r="B171" s="19" t="s">
        <v>947</v>
      </c>
      <c r="C171" s="18">
        <f t="shared" si="2"/>
        <v>15</v>
      </c>
      <c r="D171" s="18">
        <v>15</v>
      </c>
      <c r="E171" s="18">
        <v>0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4.75" customHeight="1">
      <c r="A172" s="16" t="s">
        <v>1086</v>
      </c>
      <c r="B172" s="19" t="s">
        <v>1087</v>
      </c>
      <c r="C172" s="18">
        <f t="shared" si="2"/>
        <v>65.5</v>
      </c>
      <c r="D172" s="18">
        <v>65.5</v>
      </c>
      <c r="E172" s="18">
        <v>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24.75" customHeight="1">
      <c r="A173" s="16" t="s">
        <v>1088</v>
      </c>
      <c r="B173" s="19" t="s">
        <v>947</v>
      </c>
      <c r="C173" s="18">
        <f t="shared" si="2"/>
        <v>5</v>
      </c>
      <c r="D173" s="18">
        <v>5</v>
      </c>
      <c r="E173" s="18">
        <v>0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4.75" customHeight="1">
      <c r="A174" s="16" t="s">
        <v>1089</v>
      </c>
      <c r="B174" s="19" t="s">
        <v>1090</v>
      </c>
      <c r="C174" s="18">
        <f t="shared" si="2"/>
        <v>8</v>
      </c>
      <c r="D174" s="18">
        <v>8</v>
      </c>
      <c r="E174" s="18">
        <v>0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24.75" customHeight="1">
      <c r="A175" s="16" t="s">
        <v>1091</v>
      </c>
      <c r="B175" s="19" t="s">
        <v>938</v>
      </c>
      <c r="C175" s="18">
        <f t="shared" si="2"/>
        <v>90</v>
      </c>
      <c r="D175" s="18">
        <v>90</v>
      </c>
      <c r="E175" s="18">
        <v>0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24.75" customHeight="1">
      <c r="A176" s="16" t="s">
        <v>1092</v>
      </c>
      <c r="B176" s="19" t="s">
        <v>938</v>
      </c>
      <c r="C176" s="18">
        <f t="shared" si="2"/>
        <v>30</v>
      </c>
      <c r="D176" s="18">
        <v>30</v>
      </c>
      <c r="E176" s="18">
        <v>0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4.75" customHeight="1">
      <c r="A177" s="16" t="s">
        <v>1093</v>
      </c>
      <c r="B177" s="19" t="s">
        <v>938</v>
      </c>
      <c r="C177" s="18">
        <f t="shared" si="2"/>
        <v>5</v>
      </c>
      <c r="D177" s="18">
        <v>5</v>
      </c>
      <c r="E177" s="18">
        <v>0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24.75" customHeight="1">
      <c r="A178" s="16" t="s">
        <v>1094</v>
      </c>
      <c r="B178" s="19" t="s">
        <v>938</v>
      </c>
      <c r="C178" s="18">
        <f t="shared" si="2"/>
        <v>25</v>
      </c>
      <c r="D178" s="18">
        <v>25</v>
      </c>
      <c r="E178" s="18">
        <v>0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24.75" customHeight="1">
      <c r="A179" s="16" t="s">
        <v>1095</v>
      </c>
      <c r="B179" s="19" t="s">
        <v>938</v>
      </c>
      <c r="C179" s="18">
        <f t="shared" si="2"/>
        <v>25</v>
      </c>
      <c r="D179" s="18">
        <v>25</v>
      </c>
      <c r="E179" s="18">
        <v>0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24.75" customHeight="1">
      <c r="A180" s="16" t="s">
        <v>1096</v>
      </c>
      <c r="B180" s="19" t="s">
        <v>938</v>
      </c>
      <c r="C180" s="18">
        <f t="shared" si="2"/>
        <v>150</v>
      </c>
      <c r="D180" s="18">
        <v>150</v>
      </c>
      <c r="E180" s="18">
        <v>0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24.75" customHeight="1">
      <c r="A181" s="16" t="s">
        <v>1097</v>
      </c>
      <c r="B181" s="19" t="s">
        <v>938</v>
      </c>
      <c r="C181" s="18">
        <f t="shared" si="2"/>
        <v>100</v>
      </c>
      <c r="D181" s="18">
        <v>100</v>
      </c>
      <c r="E181" s="18">
        <v>0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24.75" customHeight="1">
      <c r="A182" s="16" t="s">
        <v>1098</v>
      </c>
      <c r="B182" s="19" t="s">
        <v>1099</v>
      </c>
      <c r="C182" s="18">
        <f t="shared" si="2"/>
        <v>12.8</v>
      </c>
      <c r="D182" s="18">
        <v>12.8</v>
      </c>
      <c r="E182" s="18">
        <v>0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24.75" customHeight="1">
      <c r="A183" s="16" t="s">
        <v>1100</v>
      </c>
      <c r="B183" s="19" t="s">
        <v>1099</v>
      </c>
      <c r="C183" s="18">
        <f t="shared" si="2"/>
        <v>100</v>
      </c>
      <c r="D183" s="18">
        <v>100</v>
      </c>
      <c r="E183" s="18">
        <v>0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24.75" customHeight="1">
      <c r="A184" s="16" t="s">
        <v>1101</v>
      </c>
      <c r="B184" s="19" t="s">
        <v>1102</v>
      </c>
      <c r="C184" s="18">
        <f t="shared" si="2"/>
        <v>5.3</v>
      </c>
      <c r="D184" s="18">
        <v>5.3</v>
      </c>
      <c r="E184" s="18">
        <v>0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24.75" customHeight="1">
      <c r="A185" s="16" t="s">
        <v>1103</v>
      </c>
      <c r="B185" s="19" t="s">
        <v>1102</v>
      </c>
      <c r="C185" s="18">
        <f t="shared" si="2"/>
        <v>1</v>
      </c>
      <c r="D185" s="18">
        <v>1</v>
      </c>
      <c r="E185" s="18">
        <v>0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24.75" customHeight="1">
      <c r="A186" s="16" t="s">
        <v>1104</v>
      </c>
      <c r="B186" s="19" t="s">
        <v>1102</v>
      </c>
      <c r="C186" s="18">
        <f t="shared" si="2"/>
        <v>12</v>
      </c>
      <c r="D186" s="18">
        <v>12</v>
      </c>
      <c r="E186" s="18">
        <v>0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24.75" customHeight="1">
      <c r="A187" s="16" t="s">
        <v>1105</v>
      </c>
      <c r="B187" s="19" t="s">
        <v>1102</v>
      </c>
      <c r="C187" s="18">
        <f t="shared" si="2"/>
        <v>3</v>
      </c>
      <c r="D187" s="18">
        <v>3</v>
      </c>
      <c r="E187" s="18">
        <v>0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24.75" customHeight="1">
      <c r="A188" s="16" t="s">
        <v>1106</v>
      </c>
      <c r="B188" s="19" t="s">
        <v>1107</v>
      </c>
      <c r="C188" s="18">
        <f t="shared" si="2"/>
        <v>5</v>
      </c>
      <c r="D188" s="18">
        <v>5</v>
      </c>
      <c r="E188" s="18">
        <v>0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24.75" customHeight="1">
      <c r="A189" s="16" t="s">
        <v>1108</v>
      </c>
      <c r="B189" s="19" t="s">
        <v>1109</v>
      </c>
      <c r="C189" s="18">
        <f t="shared" si="2"/>
        <v>750</v>
      </c>
      <c r="D189" s="18">
        <v>750</v>
      </c>
      <c r="E189" s="18">
        <v>0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24.75" customHeight="1">
      <c r="A190" s="16" t="s">
        <v>1110</v>
      </c>
      <c r="B190" s="19" t="s">
        <v>1111</v>
      </c>
      <c r="C190" s="18">
        <f t="shared" si="2"/>
        <v>13</v>
      </c>
      <c r="D190" s="18">
        <v>13</v>
      </c>
      <c r="E190" s="18">
        <v>0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24.75" customHeight="1">
      <c r="A191" s="16" t="s">
        <v>1112</v>
      </c>
      <c r="B191" s="19" t="s">
        <v>1111</v>
      </c>
      <c r="C191" s="18">
        <f t="shared" si="2"/>
        <v>20</v>
      </c>
      <c r="D191" s="18">
        <v>20</v>
      </c>
      <c r="E191" s="18">
        <v>0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24.75" customHeight="1">
      <c r="A192" s="16" t="s">
        <v>1113</v>
      </c>
      <c r="B192" s="19" t="s">
        <v>1111</v>
      </c>
      <c r="C192" s="18">
        <f t="shared" si="2"/>
        <v>100</v>
      </c>
      <c r="D192" s="18">
        <v>100</v>
      </c>
      <c r="E192" s="18">
        <v>0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.75" customHeight="1">
      <c r="A193" s="16" t="s">
        <v>1114</v>
      </c>
      <c r="B193" s="19" t="s">
        <v>1111</v>
      </c>
      <c r="C193" s="18">
        <f t="shared" si="2"/>
        <v>8</v>
      </c>
      <c r="D193" s="18">
        <v>8</v>
      </c>
      <c r="E193" s="18">
        <v>0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24.75" customHeight="1">
      <c r="A194" s="16" t="s">
        <v>1115</v>
      </c>
      <c r="B194" s="19" t="s">
        <v>1116</v>
      </c>
      <c r="C194" s="18">
        <f t="shared" si="2"/>
        <v>530</v>
      </c>
      <c r="D194" s="18">
        <v>530</v>
      </c>
      <c r="E194" s="18">
        <v>0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24.75" customHeight="1">
      <c r="A195" s="16" t="s">
        <v>1117</v>
      </c>
      <c r="B195" s="19" t="s">
        <v>1116</v>
      </c>
      <c r="C195" s="18">
        <f t="shared" si="2"/>
        <v>57</v>
      </c>
      <c r="D195" s="18">
        <v>57</v>
      </c>
      <c r="E195" s="18">
        <v>0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24.75" customHeight="1">
      <c r="A196" s="16" t="s">
        <v>1118</v>
      </c>
      <c r="B196" s="19" t="s">
        <v>1116</v>
      </c>
      <c r="C196" s="18">
        <f t="shared" si="2"/>
        <v>20</v>
      </c>
      <c r="D196" s="18">
        <v>20</v>
      </c>
      <c r="E196" s="18">
        <v>0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4.75" customHeight="1">
      <c r="A197" s="16" t="s">
        <v>1119</v>
      </c>
      <c r="B197" s="19" t="s">
        <v>632</v>
      </c>
      <c r="C197" s="18">
        <f t="shared" si="2"/>
        <v>20</v>
      </c>
      <c r="D197" s="18">
        <v>20</v>
      </c>
      <c r="E197" s="18">
        <v>0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24.75" customHeight="1">
      <c r="A198" s="16" t="s">
        <v>1120</v>
      </c>
      <c r="B198" s="19" t="s">
        <v>632</v>
      </c>
      <c r="C198" s="18">
        <f t="shared" si="2"/>
        <v>30</v>
      </c>
      <c r="D198" s="18">
        <v>30</v>
      </c>
      <c r="E198" s="18">
        <v>0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24.75" customHeight="1">
      <c r="A199" s="16" t="s">
        <v>1121</v>
      </c>
      <c r="B199" s="19" t="s">
        <v>1107</v>
      </c>
      <c r="C199" s="18">
        <f t="shared" si="2"/>
        <v>10</v>
      </c>
      <c r="D199" s="18">
        <v>10</v>
      </c>
      <c r="E199" s="18">
        <v>0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24.75" customHeight="1">
      <c r="A200" s="16" t="s">
        <v>1122</v>
      </c>
      <c r="B200" s="19" t="s">
        <v>1107</v>
      </c>
      <c r="C200" s="18">
        <f aca="true" t="shared" si="3" ref="C200:C263">D200+E200</f>
        <v>7</v>
      </c>
      <c r="D200" s="18">
        <v>7</v>
      </c>
      <c r="E200" s="18">
        <v>0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4.75" customHeight="1">
      <c r="A201" s="16" t="s">
        <v>1123</v>
      </c>
      <c r="B201" s="19" t="s">
        <v>1107</v>
      </c>
      <c r="C201" s="18">
        <f t="shared" si="3"/>
        <v>20</v>
      </c>
      <c r="D201" s="18">
        <v>20</v>
      </c>
      <c r="E201" s="18">
        <v>0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24.75" customHeight="1">
      <c r="A202" s="16" t="s">
        <v>1124</v>
      </c>
      <c r="B202" s="19" t="s">
        <v>1125</v>
      </c>
      <c r="C202" s="18">
        <f t="shared" si="3"/>
        <v>10</v>
      </c>
      <c r="D202" s="18">
        <v>10</v>
      </c>
      <c r="E202" s="18">
        <v>0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24.75" customHeight="1">
      <c r="A203" s="16" t="s">
        <v>1126</v>
      </c>
      <c r="B203" s="19" t="s">
        <v>1125</v>
      </c>
      <c r="C203" s="18">
        <f t="shared" si="3"/>
        <v>25</v>
      </c>
      <c r="D203" s="18">
        <v>25</v>
      </c>
      <c r="E203" s="18">
        <v>0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24.75" customHeight="1">
      <c r="A204" s="16" t="s">
        <v>1127</v>
      </c>
      <c r="B204" s="19" t="s">
        <v>1125</v>
      </c>
      <c r="C204" s="18">
        <f t="shared" si="3"/>
        <v>15</v>
      </c>
      <c r="D204" s="18">
        <v>15</v>
      </c>
      <c r="E204" s="18">
        <v>0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24.75" customHeight="1">
      <c r="A205" s="16" t="s">
        <v>1128</v>
      </c>
      <c r="B205" s="19" t="s">
        <v>1125</v>
      </c>
      <c r="C205" s="18">
        <f t="shared" si="3"/>
        <v>2</v>
      </c>
      <c r="D205" s="18">
        <v>2</v>
      </c>
      <c r="E205" s="18">
        <v>0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24.75" customHeight="1">
      <c r="A206" s="16" t="s">
        <v>1129</v>
      </c>
      <c r="B206" s="19" t="s">
        <v>1125</v>
      </c>
      <c r="C206" s="18">
        <f t="shared" si="3"/>
        <v>5</v>
      </c>
      <c r="D206" s="18">
        <v>5</v>
      </c>
      <c r="E206" s="18">
        <v>0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24.75" customHeight="1">
      <c r="A207" s="16" t="s">
        <v>1130</v>
      </c>
      <c r="B207" s="19" t="s">
        <v>1125</v>
      </c>
      <c r="C207" s="18">
        <f t="shared" si="3"/>
        <v>150</v>
      </c>
      <c r="D207" s="18">
        <v>150</v>
      </c>
      <c r="E207" s="18">
        <v>0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24.75" customHeight="1">
      <c r="A208" s="16" t="s">
        <v>1131</v>
      </c>
      <c r="B208" s="19" t="s">
        <v>1125</v>
      </c>
      <c r="C208" s="18">
        <f t="shared" si="3"/>
        <v>6</v>
      </c>
      <c r="D208" s="18">
        <v>6</v>
      </c>
      <c r="E208" s="18">
        <v>0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24.75" customHeight="1">
      <c r="A209" s="16" t="s">
        <v>1132</v>
      </c>
      <c r="B209" s="19" t="s">
        <v>1125</v>
      </c>
      <c r="C209" s="18">
        <f t="shared" si="3"/>
        <v>336.64</v>
      </c>
      <c r="D209" s="18">
        <v>336.64</v>
      </c>
      <c r="E209" s="18">
        <v>0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24.75" customHeight="1">
      <c r="A210" s="16" t="s">
        <v>1133</v>
      </c>
      <c r="B210" s="19" t="s">
        <v>1125</v>
      </c>
      <c r="C210" s="18">
        <f t="shared" si="3"/>
        <v>2</v>
      </c>
      <c r="D210" s="18">
        <v>2</v>
      </c>
      <c r="E210" s="18">
        <v>0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24.75" customHeight="1">
      <c r="A211" s="16" t="s">
        <v>1134</v>
      </c>
      <c r="B211" s="19" t="s">
        <v>1135</v>
      </c>
      <c r="C211" s="18">
        <f t="shared" si="3"/>
        <v>10</v>
      </c>
      <c r="D211" s="18">
        <v>10</v>
      </c>
      <c r="E211" s="18">
        <v>0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24.75" customHeight="1">
      <c r="A212" s="16" t="s">
        <v>1136</v>
      </c>
      <c r="B212" s="19" t="s">
        <v>1107</v>
      </c>
      <c r="C212" s="18">
        <f t="shared" si="3"/>
        <v>20</v>
      </c>
      <c r="D212" s="18">
        <v>20</v>
      </c>
      <c r="E212" s="18">
        <v>0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24.75" customHeight="1">
      <c r="A213" s="16" t="s">
        <v>1137</v>
      </c>
      <c r="B213" s="19" t="s">
        <v>1138</v>
      </c>
      <c r="C213" s="18">
        <f t="shared" si="3"/>
        <v>7</v>
      </c>
      <c r="D213" s="18">
        <v>7</v>
      </c>
      <c r="E213" s="18">
        <v>0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24.75" customHeight="1">
      <c r="A214" s="16" t="s">
        <v>1139</v>
      </c>
      <c r="B214" s="19" t="s">
        <v>1138</v>
      </c>
      <c r="C214" s="18">
        <f t="shared" si="3"/>
        <v>15</v>
      </c>
      <c r="D214" s="18">
        <v>15</v>
      </c>
      <c r="E214" s="18">
        <v>0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24.75" customHeight="1">
      <c r="A215" s="16" t="s">
        <v>1140</v>
      </c>
      <c r="B215" s="19" t="s">
        <v>1138</v>
      </c>
      <c r="C215" s="18">
        <f t="shared" si="3"/>
        <v>3</v>
      </c>
      <c r="D215" s="18">
        <v>3</v>
      </c>
      <c r="E215" s="18">
        <v>0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24.75" customHeight="1">
      <c r="A216" s="16" t="s">
        <v>1141</v>
      </c>
      <c r="B216" s="19" t="s">
        <v>1138</v>
      </c>
      <c r="C216" s="18">
        <f t="shared" si="3"/>
        <v>2</v>
      </c>
      <c r="D216" s="18">
        <v>2</v>
      </c>
      <c r="E216" s="18">
        <v>0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24.75" customHeight="1">
      <c r="A217" s="16" t="s">
        <v>1142</v>
      </c>
      <c r="B217" s="19" t="s">
        <v>1138</v>
      </c>
      <c r="C217" s="18">
        <f t="shared" si="3"/>
        <v>1</v>
      </c>
      <c r="D217" s="18">
        <v>1</v>
      </c>
      <c r="E217" s="18">
        <v>0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24.75" customHeight="1">
      <c r="A218" s="16" t="s">
        <v>1143</v>
      </c>
      <c r="B218" s="19" t="s">
        <v>615</v>
      </c>
      <c r="C218" s="18">
        <f t="shared" si="3"/>
        <v>8</v>
      </c>
      <c r="D218" s="18">
        <v>8</v>
      </c>
      <c r="E218" s="18">
        <v>0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24.75" customHeight="1">
      <c r="A219" s="16" t="s">
        <v>1144</v>
      </c>
      <c r="B219" s="19" t="s">
        <v>615</v>
      </c>
      <c r="C219" s="18">
        <f t="shared" si="3"/>
        <v>2</v>
      </c>
      <c r="D219" s="18">
        <v>2</v>
      </c>
      <c r="E219" s="18">
        <v>0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24.75" customHeight="1">
      <c r="A220" s="16" t="s">
        <v>1145</v>
      </c>
      <c r="B220" s="19" t="s">
        <v>615</v>
      </c>
      <c r="C220" s="18">
        <f t="shared" si="3"/>
        <v>7.4</v>
      </c>
      <c r="D220" s="18">
        <v>7.4</v>
      </c>
      <c r="E220" s="18">
        <v>0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24.75" customHeight="1">
      <c r="A221" s="16" t="s">
        <v>1146</v>
      </c>
      <c r="B221" s="19" t="s">
        <v>615</v>
      </c>
      <c r="C221" s="18">
        <f t="shared" si="3"/>
        <v>3</v>
      </c>
      <c r="D221" s="18">
        <v>3</v>
      </c>
      <c r="E221" s="18">
        <v>0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24.75" customHeight="1">
      <c r="A222" s="16" t="s">
        <v>1147</v>
      </c>
      <c r="B222" s="19" t="s">
        <v>615</v>
      </c>
      <c r="C222" s="18">
        <f t="shared" si="3"/>
        <v>8</v>
      </c>
      <c r="D222" s="18">
        <v>8</v>
      </c>
      <c r="E222" s="18">
        <v>0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24.75" customHeight="1">
      <c r="A223" s="16" t="s">
        <v>1148</v>
      </c>
      <c r="B223" s="19" t="s">
        <v>615</v>
      </c>
      <c r="C223" s="18">
        <f t="shared" si="3"/>
        <v>5</v>
      </c>
      <c r="D223" s="18">
        <v>5</v>
      </c>
      <c r="E223" s="18">
        <v>0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24.75" customHeight="1">
      <c r="A224" s="16" t="s">
        <v>1149</v>
      </c>
      <c r="B224" s="19" t="s">
        <v>615</v>
      </c>
      <c r="C224" s="18">
        <f t="shared" si="3"/>
        <v>82</v>
      </c>
      <c r="D224" s="18">
        <v>82</v>
      </c>
      <c r="E224" s="18">
        <v>0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24.75" customHeight="1">
      <c r="A225" s="16" t="s">
        <v>1150</v>
      </c>
      <c r="B225" s="19" t="s">
        <v>615</v>
      </c>
      <c r="C225" s="18">
        <f t="shared" si="3"/>
        <v>7.5</v>
      </c>
      <c r="D225" s="18">
        <v>7.5</v>
      </c>
      <c r="E225" s="18">
        <v>0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24.75" customHeight="1">
      <c r="A226" s="16" t="s">
        <v>1151</v>
      </c>
      <c r="B226" s="19" t="s">
        <v>1152</v>
      </c>
      <c r="C226" s="18">
        <f t="shared" si="3"/>
        <v>2</v>
      </c>
      <c r="D226" s="18">
        <v>2</v>
      </c>
      <c r="E226" s="18">
        <v>0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24.75" customHeight="1">
      <c r="A227" s="16" t="s">
        <v>1153</v>
      </c>
      <c r="B227" s="19" t="s">
        <v>1152</v>
      </c>
      <c r="C227" s="18">
        <f t="shared" si="3"/>
        <v>5</v>
      </c>
      <c r="D227" s="18">
        <v>5</v>
      </c>
      <c r="E227" s="18">
        <v>0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24.75" customHeight="1">
      <c r="A228" s="16" t="s">
        <v>1154</v>
      </c>
      <c r="B228" s="19" t="s">
        <v>1152</v>
      </c>
      <c r="C228" s="18">
        <f t="shared" si="3"/>
        <v>3</v>
      </c>
      <c r="D228" s="18">
        <v>3</v>
      </c>
      <c r="E228" s="18">
        <v>0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24.75" customHeight="1">
      <c r="A229" s="16" t="s">
        <v>1155</v>
      </c>
      <c r="B229" s="19" t="s">
        <v>1152</v>
      </c>
      <c r="C229" s="18">
        <f t="shared" si="3"/>
        <v>2.24</v>
      </c>
      <c r="D229" s="18">
        <v>2.24</v>
      </c>
      <c r="E229" s="18">
        <v>0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24.75" customHeight="1">
      <c r="A230" s="16" t="s">
        <v>1156</v>
      </c>
      <c r="B230" s="19" t="s">
        <v>1152</v>
      </c>
      <c r="C230" s="18">
        <f t="shared" si="3"/>
        <v>4</v>
      </c>
      <c r="D230" s="18">
        <v>4</v>
      </c>
      <c r="E230" s="18">
        <v>0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24.75" customHeight="1">
      <c r="A231" s="16" t="s">
        <v>1157</v>
      </c>
      <c r="B231" s="19" t="s">
        <v>1152</v>
      </c>
      <c r="C231" s="18">
        <f t="shared" si="3"/>
        <v>5</v>
      </c>
      <c r="D231" s="18">
        <v>5</v>
      </c>
      <c r="E231" s="18">
        <v>0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24.75" customHeight="1">
      <c r="A232" s="16" t="s">
        <v>1158</v>
      </c>
      <c r="B232" s="19" t="s">
        <v>1152</v>
      </c>
      <c r="C232" s="18">
        <f t="shared" si="3"/>
        <v>3</v>
      </c>
      <c r="D232" s="18">
        <v>3</v>
      </c>
      <c r="E232" s="18">
        <v>0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24.75" customHeight="1">
      <c r="A233" s="16" t="s">
        <v>1159</v>
      </c>
      <c r="B233" s="19" t="s">
        <v>1152</v>
      </c>
      <c r="C233" s="18">
        <f t="shared" si="3"/>
        <v>2</v>
      </c>
      <c r="D233" s="18">
        <v>2</v>
      </c>
      <c r="E233" s="18">
        <v>0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24.75" customHeight="1">
      <c r="A234" s="16" t="s">
        <v>1160</v>
      </c>
      <c r="B234" s="19" t="s">
        <v>1152</v>
      </c>
      <c r="C234" s="18">
        <f t="shared" si="3"/>
        <v>3</v>
      </c>
      <c r="D234" s="18">
        <v>3</v>
      </c>
      <c r="E234" s="18">
        <v>0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24.75" customHeight="1">
      <c r="A235" s="16" t="s">
        <v>1161</v>
      </c>
      <c r="B235" s="19" t="s">
        <v>1152</v>
      </c>
      <c r="C235" s="18">
        <f t="shared" si="3"/>
        <v>20</v>
      </c>
      <c r="D235" s="18">
        <v>20</v>
      </c>
      <c r="E235" s="18">
        <v>0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24.75" customHeight="1">
      <c r="A236" s="16" t="s">
        <v>1162</v>
      </c>
      <c r="B236" s="19" t="s">
        <v>1152</v>
      </c>
      <c r="C236" s="18">
        <f t="shared" si="3"/>
        <v>20</v>
      </c>
      <c r="D236" s="18">
        <v>20</v>
      </c>
      <c r="E236" s="18">
        <v>0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24.75" customHeight="1">
      <c r="A237" s="16" t="s">
        <v>1163</v>
      </c>
      <c r="B237" s="19" t="s">
        <v>1164</v>
      </c>
      <c r="C237" s="18">
        <f t="shared" si="3"/>
        <v>2</v>
      </c>
      <c r="D237" s="18">
        <v>2</v>
      </c>
      <c r="E237" s="18">
        <v>0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24.75" customHeight="1">
      <c r="A238" s="16" t="s">
        <v>1165</v>
      </c>
      <c r="B238" s="19" t="s">
        <v>1164</v>
      </c>
      <c r="C238" s="18">
        <f t="shared" si="3"/>
        <v>5</v>
      </c>
      <c r="D238" s="18">
        <v>5</v>
      </c>
      <c r="E238" s="18">
        <v>0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24.75" customHeight="1">
      <c r="A239" s="16" t="s">
        <v>1166</v>
      </c>
      <c r="B239" s="19" t="s">
        <v>1167</v>
      </c>
      <c r="C239" s="18">
        <f t="shared" si="3"/>
        <v>10</v>
      </c>
      <c r="D239" s="18">
        <v>10</v>
      </c>
      <c r="E239" s="18">
        <v>0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24.75" customHeight="1">
      <c r="A240" s="16" t="s">
        <v>1168</v>
      </c>
      <c r="B240" s="19" t="s">
        <v>1167</v>
      </c>
      <c r="C240" s="18">
        <f t="shared" si="3"/>
        <v>3</v>
      </c>
      <c r="D240" s="18">
        <v>3</v>
      </c>
      <c r="E240" s="18">
        <v>0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24.75" customHeight="1">
      <c r="A241" s="16" t="s">
        <v>1169</v>
      </c>
      <c r="B241" s="19" t="s">
        <v>1167</v>
      </c>
      <c r="C241" s="18">
        <f t="shared" si="3"/>
        <v>36</v>
      </c>
      <c r="D241" s="18">
        <v>36</v>
      </c>
      <c r="E241" s="18">
        <v>0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24.75" customHeight="1">
      <c r="A242" s="16" t="s">
        <v>1170</v>
      </c>
      <c r="B242" s="19" t="s">
        <v>1167</v>
      </c>
      <c r="C242" s="18">
        <f t="shared" si="3"/>
        <v>5</v>
      </c>
      <c r="D242" s="18">
        <v>5</v>
      </c>
      <c r="E242" s="18">
        <v>0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24.75" customHeight="1">
      <c r="A243" s="16" t="s">
        <v>1171</v>
      </c>
      <c r="B243" s="19" t="s">
        <v>1167</v>
      </c>
      <c r="C243" s="18">
        <f t="shared" si="3"/>
        <v>5</v>
      </c>
      <c r="D243" s="18">
        <v>5</v>
      </c>
      <c r="E243" s="18">
        <v>0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24.75" customHeight="1">
      <c r="A244" s="16" t="s">
        <v>1172</v>
      </c>
      <c r="B244" s="19" t="s">
        <v>1167</v>
      </c>
      <c r="C244" s="18">
        <f t="shared" si="3"/>
        <v>30</v>
      </c>
      <c r="D244" s="18">
        <v>30</v>
      </c>
      <c r="E244" s="18">
        <v>0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24.75" customHeight="1">
      <c r="A245" s="16" t="s">
        <v>1173</v>
      </c>
      <c r="B245" s="19" t="s">
        <v>1167</v>
      </c>
      <c r="C245" s="18">
        <f t="shared" si="3"/>
        <v>5.76</v>
      </c>
      <c r="D245" s="18">
        <v>5.76</v>
      </c>
      <c r="E245" s="18">
        <v>0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24.75" customHeight="1">
      <c r="A246" s="16" t="s">
        <v>1174</v>
      </c>
      <c r="B246" s="19" t="s">
        <v>1167</v>
      </c>
      <c r="C246" s="18">
        <f t="shared" si="3"/>
        <v>30</v>
      </c>
      <c r="D246" s="18">
        <v>30</v>
      </c>
      <c r="E246" s="18">
        <v>0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24.75" customHeight="1">
      <c r="A247" s="16" t="s">
        <v>1175</v>
      </c>
      <c r="B247" s="19" t="s">
        <v>1167</v>
      </c>
      <c r="C247" s="18">
        <f t="shared" si="3"/>
        <v>10</v>
      </c>
      <c r="D247" s="18">
        <v>10</v>
      </c>
      <c r="E247" s="18">
        <v>0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24.75" customHeight="1">
      <c r="A248" s="16" t="s">
        <v>1176</v>
      </c>
      <c r="B248" s="19" t="s">
        <v>1177</v>
      </c>
      <c r="C248" s="18">
        <f t="shared" si="3"/>
        <v>10</v>
      </c>
      <c r="D248" s="18">
        <v>10</v>
      </c>
      <c r="E248" s="18">
        <v>0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24.75" customHeight="1">
      <c r="A249" s="16" t="s">
        <v>1178</v>
      </c>
      <c r="B249" s="19" t="s">
        <v>1107</v>
      </c>
      <c r="C249" s="18">
        <f t="shared" si="3"/>
        <v>0.48</v>
      </c>
      <c r="D249" s="18">
        <v>0.48</v>
      </c>
      <c r="E249" s="18">
        <v>0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24.75" customHeight="1">
      <c r="A250" s="16" t="s">
        <v>1179</v>
      </c>
      <c r="B250" s="19" t="s">
        <v>1180</v>
      </c>
      <c r="C250" s="18">
        <f t="shared" si="3"/>
        <v>10</v>
      </c>
      <c r="D250" s="18">
        <v>10</v>
      </c>
      <c r="E250" s="18">
        <v>0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24.75" customHeight="1">
      <c r="A251" s="16" t="s">
        <v>1181</v>
      </c>
      <c r="B251" s="19" t="s">
        <v>1180</v>
      </c>
      <c r="C251" s="18">
        <f t="shared" si="3"/>
        <v>10</v>
      </c>
      <c r="D251" s="18">
        <v>10</v>
      </c>
      <c r="E251" s="18">
        <v>0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24.75" customHeight="1">
      <c r="A252" s="16" t="s">
        <v>1182</v>
      </c>
      <c r="B252" s="19" t="s">
        <v>1180</v>
      </c>
      <c r="C252" s="18">
        <f t="shared" si="3"/>
        <v>30</v>
      </c>
      <c r="D252" s="18">
        <v>30</v>
      </c>
      <c r="E252" s="18">
        <v>0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24.75" customHeight="1">
      <c r="A253" s="16" t="s">
        <v>1183</v>
      </c>
      <c r="B253" s="19" t="s">
        <v>1180</v>
      </c>
      <c r="C253" s="18">
        <f t="shared" si="3"/>
        <v>10</v>
      </c>
      <c r="D253" s="18">
        <v>10</v>
      </c>
      <c r="E253" s="18">
        <v>0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24.75" customHeight="1">
      <c r="A254" s="16" t="s">
        <v>1184</v>
      </c>
      <c r="B254" s="19" t="s">
        <v>1180</v>
      </c>
      <c r="C254" s="18">
        <f t="shared" si="3"/>
        <v>100</v>
      </c>
      <c r="D254" s="18">
        <v>100</v>
      </c>
      <c r="E254" s="18">
        <v>0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24.75" customHeight="1">
      <c r="A255" s="16" t="s">
        <v>1185</v>
      </c>
      <c r="B255" s="19" t="s">
        <v>1180</v>
      </c>
      <c r="C255" s="18">
        <f t="shared" si="3"/>
        <v>3</v>
      </c>
      <c r="D255" s="18">
        <v>3</v>
      </c>
      <c r="E255" s="18">
        <v>0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24.75" customHeight="1">
      <c r="A256" s="16" t="s">
        <v>1186</v>
      </c>
      <c r="B256" s="19" t="s">
        <v>1180</v>
      </c>
      <c r="C256" s="18">
        <f t="shared" si="3"/>
        <v>6</v>
      </c>
      <c r="D256" s="18">
        <v>6</v>
      </c>
      <c r="E256" s="18">
        <v>0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24.75" customHeight="1">
      <c r="A257" s="16" t="s">
        <v>1187</v>
      </c>
      <c r="B257" s="19" t="s">
        <v>1180</v>
      </c>
      <c r="C257" s="18">
        <f t="shared" si="3"/>
        <v>2</v>
      </c>
      <c r="D257" s="18">
        <v>2</v>
      </c>
      <c r="E257" s="18">
        <v>0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24.75" customHeight="1">
      <c r="A258" s="16" t="s">
        <v>1188</v>
      </c>
      <c r="B258" s="19" t="s">
        <v>1180</v>
      </c>
      <c r="C258" s="18">
        <f t="shared" si="3"/>
        <v>20</v>
      </c>
      <c r="D258" s="18">
        <v>20</v>
      </c>
      <c r="E258" s="18">
        <v>0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24.75" customHeight="1">
      <c r="A259" s="16" t="s">
        <v>1189</v>
      </c>
      <c r="B259" s="19" t="s">
        <v>1180</v>
      </c>
      <c r="C259" s="18">
        <f t="shared" si="3"/>
        <v>10</v>
      </c>
      <c r="D259" s="18">
        <v>10</v>
      </c>
      <c r="E259" s="18">
        <v>0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24.75" customHeight="1">
      <c r="A260" s="16" t="s">
        <v>1190</v>
      </c>
      <c r="B260" s="19" t="s">
        <v>1180</v>
      </c>
      <c r="C260" s="18">
        <f t="shared" si="3"/>
        <v>3</v>
      </c>
      <c r="D260" s="18">
        <v>3</v>
      </c>
      <c r="E260" s="18">
        <v>0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24.75" customHeight="1">
      <c r="A261" s="16" t="s">
        <v>1191</v>
      </c>
      <c r="B261" s="19" t="s">
        <v>976</v>
      </c>
      <c r="C261" s="18">
        <f t="shared" si="3"/>
        <v>100</v>
      </c>
      <c r="D261" s="18">
        <v>100</v>
      </c>
      <c r="E261" s="18">
        <v>0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24.75" customHeight="1">
      <c r="A262" s="16" t="s">
        <v>1192</v>
      </c>
      <c r="B262" s="19" t="s">
        <v>974</v>
      </c>
      <c r="C262" s="18">
        <f t="shared" si="3"/>
        <v>5</v>
      </c>
      <c r="D262" s="18">
        <v>5</v>
      </c>
      <c r="E262" s="18">
        <v>0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24.75" customHeight="1">
      <c r="A263" s="16" t="s">
        <v>1193</v>
      </c>
      <c r="B263" s="19" t="s">
        <v>1194</v>
      </c>
      <c r="C263" s="18">
        <f t="shared" si="3"/>
        <v>1.3</v>
      </c>
      <c r="D263" s="18">
        <v>1.3</v>
      </c>
      <c r="E263" s="18">
        <v>0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24.75" customHeight="1">
      <c r="A264" s="16" t="s">
        <v>1195</v>
      </c>
      <c r="B264" s="19" t="s">
        <v>1194</v>
      </c>
      <c r="C264" s="18">
        <f aca="true" t="shared" si="4" ref="C264:C326">D264+E264</f>
        <v>17.42</v>
      </c>
      <c r="D264" s="18">
        <v>17.42</v>
      </c>
      <c r="E264" s="18">
        <v>0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24.75" customHeight="1">
      <c r="A265" s="16" t="s">
        <v>1196</v>
      </c>
      <c r="B265" s="19" t="s">
        <v>1194</v>
      </c>
      <c r="C265" s="18">
        <f t="shared" si="4"/>
        <v>2</v>
      </c>
      <c r="D265" s="18">
        <v>2</v>
      </c>
      <c r="E265" s="18">
        <v>0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24.75" customHeight="1">
      <c r="A266" s="16" t="s">
        <v>1197</v>
      </c>
      <c r="B266" s="19" t="s">
        <v>1194</v>
      </c>
      <c r="C266" s="18">
        <f t="shared" si="4"/>
        <v>2.88</v>
      </c>
      <c r="D266" s="18">
        <v>2.88</v>
      </c>
      <c r="E266" s="18">
        <v>0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24.75" customHeight="1">
      <c r="A267" s="16" t="s">
        <v>1012</v>
      </c>
      <c r="B267" s="19" t="s">
        <v>1009</v>
      </c>
      <c r="C267" s="18">
        <f t="shared" si="4"/>
        <v>5</v>
      </c>
      <c r="D267" s="18">
        <v>5</v>
      </c>
      <c r="E267" s="18">
        <v>0</v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24.75" customHeight="1">
      <c r="A268" s="16" t="s">
        <v>1198</v>
      </c>
      <c r="B268" s="19" t="s">
        <v>597</v>
      </c>
      <c r="C268" s="18">
        <f t="shared" si="4"/>
        <v>38.52</v>
      </c>
      <c r="D268" s="18">
        <v>38.52</v>
      </c>
      <c r="E268" s="18">
        <v>0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24.75" customHeight="1">
      <c r="A269" s="16" t="s">
        <v>1199</v>
      </c>
      <c r="B269" s="19" t="s">
        <v>597</v>
      </c>
      <c r="C269" s="18">
        <f t="shared" si="4"/>
        <v>18.03</v>
      </c>
      <c r="D269" s="18">
        <v>18.03</v>
      </c>
      <c r="E269" s="18">
        <v>0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24.75" customHeight="1">
      <c r="A270" s="16" t="s">
        <v>1200</v>
      </c>
      <c r="B270" s="19" t="s">
        <v>597</v>
      </c>
      <c r="C270" s="18">
        <f t="shared" si="4"/>
        <v>648.3</v>
      </c>
      <c r="D270" s="18">
        <v>648.3</v>
      </c>
      <c r="E270" s="18">
        <v>0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24.75" customHeight="1">
      <c r="A271" s="16" t="s">
        <v>1201</v>
      </c>
      <c r="B271" s="19" t="s">
        <v>597</v>
      </c>
      <c r="C271" s="18">
        <f t="shared" si="4"/>
        <v>33.39</v>
      </c>
      <c r="D271" s="18">
        <v>33.39</v>
      </c>
      <c r="E271" s="18">
        <v>0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24.75" customHeight="1">
      <c r="A272" s="16" t="s">
        <v>1202</v>
      </c>
      <c r="B272" s="19" t="s">
        <v>597</v>
      </c>
      <c r="C272" s="18">
        <f t="shared" si="4"/>
        <v>51.51</v>
      </c>
      <c r="D272" s="18">
        <v>51.51</v>
      </c>
      <c r="E272" s="18">
        <v>0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24.75" customHeight="1">
      <c r="A273" s="16" t="s">
        <v>1203</v>
      </c>
      <c r="B273" s="19" t="s">
        <v>597</v>
      </c>
      <c r="C273" s="18">
        <f t="shared" si="4"/>
        <v>71.61</v>
      </c>
      <c r="D273" s="18">
        <v>71.61</v>
      </c>
      <c r="E273" s="18">
        <v>0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24.75" customHeight="1">
      <c r="A274" s="16" t="s">
        <v>1204</v>
      </c>
      <c r="B274" s="19" t="s">
        <v>597</v>
      </c>
      <c r="C274" s="18">
        <f t="shared" si="4"/>
        <v>6</v>
      </c>
      <c r="D274" s="18">
        <v>6</v>
      </c>
      <c r="E274" s="18">
        <v>0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24.75" customHeight="1">
      <c r="A275" s="16" t="s">
        <v>1205</v>
      </c>
      <c r="B275" s="19" t="s">
        <v>597</v>
      </c>
      <c r="C275" s="18">
        <f t="shared" si="4"/>
        <v>10</v>
      </c>
      <c r="D275" s="18">
        <v>10</v>
      </c>
      <c r="E275" s="18">
        <v>0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24.75" customHeight="1">
      <c r="A276" s="16" t="s">
        <v>1206</v>
      </c>
      <c r="B276" s="19" t="s">
        <v>597</v>
      </c>
      <c r="C276" s="18">
        <f t="shared" si="4"/>
        <v>3</v>
      </c>
      <c r="D276" s="18">
        <v>3</v>
      </c>
      <c r="E276" s="18">
        <v>0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24.75" customHeight="1">
      <c r="A277" s="16" t="s">
        <v>1207</v>
      </c>
      <c r="B277" s="19" t="s">
        <v>597</v>
      </c>
      <c r="C277" s="18">
        <f t="shared" si="4"/>
        <v>6</v>
      </c>
      <c r="D277" s="18">
        <v>6</v>
      </c>
      <c r="E277" s="18">
        <v>0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24.75" customHeight="1">
      <c r="A278" s="16" t="s">
        <v>1208</v>
      </c>
      <c r="B278" s="19" t="s">
        <v>597</v>
      </c>
      <c r="C278" s="18">
        <f t="shared" si="4"/>
        <v>2</v>
      </c>
      <c r="D278" s="18">
        <v>2</v>
      </c>
      <c r="E278" s="18">
        <v>0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24.75" customHeight="1">
      <c r="A279" s="16" t="s">
        <v>1209</v>
      </c>
      <c r="B279" s="19" t="s">
        <v>597</v>
      </c>
      <c r="C279" s="18">
        <f t="shared" si="4"/>
        <v>50</v>
      </c>
      <c r="D279" s="18">
        <v>50</v>
      </c>
      <c r="E279" s="18">
        <v>0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24.75" customHeight="1">
      <c r="A280" s="16" t="s">
        <v>1210</v>
      </c>
      <c r="B280" s="19" t="s">
        <v>597</v>
      </c>
      <c r="C280" s="18">
        <f t="shared" si="4"/>
        <v>2</v>
      </c>
      <c r="D280" s="18">
        <v>2</v>
      </c>
      <c r="E280" s="18">
        <v>0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24.75" customHeight="1">
      <c r="A281" s="16" t="s">
        <v>1211</v>
      </c>
      <c r="B281" s="19" t="s">
        <v>597</v>
      </c>
      <c r="C281" s="18">
        <f t="shared" si="4"/>
        <v>45</v>
      </c>
      <c r="D281" s="18">
        <v>45</v>
      </c>
      <c r="E281" s="18">
        <v>0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24.75" customHeight="1">
      <c r="A282" s="16" t="s">
        <v>1212</v>
      </c>
      <c r="B282" s="19" t="s">
        <v>1213</v>
      </c>
      <c r="C282" s="18">
        <f t="shared" si="4"/>
        <v>10.56</v>
      </c>
      <c r="D282" s="18">
        <v>10.56</v>
      </c>
      <c r="E282" s="18">
        <v>0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24.75" customHeight="1">
      <c r="A283" s="16" t="s">
        <v>1214</v>
      </c>
      <c r="B283" s="19" t="s">
        <v>1213</v>
      </c>
      <c r="C283" s="18">
        <f t="shared" si="4"/>
        <v>18</v>
      </c>
      <c r="D283" s="18">
        <v>18</v>
      </c>
      <c r="E283" s="18">
        <v>0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24.75" customHeight="1">
      <c r="A284" s="16" t="s">
        <v>1215</v>
      </c>
      <c r="B284" s="19" t="s">
        <v>1213</v>
      </c>
      <c r="C284" s="18">
        <f t="shared" si="4"/>
        <v>45</v>
      </c>
      <c r="D284" s="18">
        <v>45</v>
      </c>
      <c r="E284" s="18">
        <v>0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24.75" customHeight="1">
      <c r="A285" s="16" t="s">
        <v>1216</v>
      </c>
      <c r="B285" s="19" t="s">
        <v>1213</v>
      </c>
      <c r="C285" s="18">
        <f t="shared" si="4"/>
        <v>10</v>
      </c>
      <c r="D285" s="18">
        <v>10</v>
      </c>
      <c r="E285" s="18">
        <v>0</v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24.75" customHeight="1">
      <c r="A286" s="16" t="s">
        <v>1217</v>
      </c>
      <c r="B286" s="19" t="s">
        <v>1213</v>
      </c>
      <c r="C286" s="18">
        <f t="shared" si="4"/>
        <v>10</v>
      </c>
      <c r="D286" s="18">
        <v>10</v>
      </c>
      <c r="E286" s="18">
        <v>0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24.75" customHeight="1">
      <c r="A287" s="16" t="s">
        <v>1218</v>
      </c>
      <c r="B287" s="19" t="s">
        <v>1109</v>
      </c>
      <c r="C287" s="18">
        <f t="shared" si="4"/>
        <v>30</v>
      </c>
      <c r="D287" s="18">
        <v>30</v>
      </c>
      <c r="E287" s="18">
        <v>0</v>
      </c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24.75" customHeight="1">
      <c r="A288" s="16" t="s">
        <v>1219</v>
      </c>
      <c r="B288" s="19" t="s">
        <v>1109</v>
      </c>
      <c r="C288" s="18">
        <f t="shared" si="4"/>
        <v>10</v>
      </c>
      <c r="D288" s="18">
        <v>10</v>
      </c>
      <c r="E288" s="18">
        <v>0</v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24.75" customHeight="1">
      <c r="A289" s="16" t="s">
        <v>1220</v>
      </c>
      <c r="B289" s="19" t="s">
        <v>1109</v>
      </c>
      <c r="C289" s="18">
        <f t="shared" si="4"/>
        <v>5</v>
      </c>
      <c r="D289" s="18">
        <v>5</v>
      </c>
      <c r="E289" s="18">
        <v>0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24.75" customHeight="1">
      <c r="A290" s="16" t="s">
        <v>1221</v>
      </c>
      <c r="B290" s="19" t="s">
        <v>1109</v>
      </c>
      <c r="C290" s="18">
        <f t="shared" si="4"/>
        <v>6</v>
      </c>
      <c r="D290" s="18">
        <v>6</v>
      </c>
      <c r="E290" s="18">
        <v>0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24.75" customHeight="1">
      <c r="A291" s="16" t="s">
        <v>1222</v>
      </c>
      <c r="B291" s="19" t="s">
        <v>1109</v>
      </c>
      <c r="C291" s="18">
        <f t="shared" si="4"/>
        <v>10</v>
      </c>
      <c r="D291" s="18">
        <v>10</v>
      </c>
      <c r="E291" s="18">
        <v>0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24.75" customHeight="1">
      <c r="A292" s="16" t="s">
        <v>1223</v>
      </c>
      <c r="B292" s="19" t="s">
        <v>1109</v>
      </c>
      <c r="C292" s="18">
        <f t="shared" si="4"/>
        <v>10</v>
      </c>
      <c r="D292" s="18">
        <v>10</v>
      </c>
      <c r="E292" s="18">
        <v>0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24.75" customHeight="1">
      <c r="A293" s="16" t="s">
        <v>1224</v>
      </c>
      <c r="B293" s="19" t="s">
        <v>1109</v>
      </c>
      <c r="C293" s="18">
        <f t="shared" si="4"/>
        <v>50</v>
      </c>
      <c r="D293" s="18">
        <v>50</v>
      </c>
      <c r="E293" s="18">
        <v>0</v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24.75" customHeight="1">
      <c r="A294" s="16" t="s">
        <v>1225</v>
      </c>
      <c r="B294" s="19" t="s">
        <v>1109</v>
      </c>
      <c r="C294" s="18">
        <f t="shared" si="4"/>
        <v>10</v>
      </c>
      <c r="D294" s="18">
        <v>10</v>
      </c>
      <c r="E294" s="18">
        <v>0</v>
      </c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24.75" customHeight="1">
      <c r="A295" s="16" t="s">
        <v>1226</v>
      </c>
      <c r="B295" s="19" t="s">
        <v>1109</v>
      </c>
      <c r="C295" s="18">
        <f t="shared" si="4"/>
        <v>60</v>
      </c>
      <c r="D295" s="18">
        <v>60</v>
      </c>
      <c r="E295" s="18">
        <v>0</v>
      </c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24.75" customHeight="1">
      <c r="A296" s="16" t="s">
        <v>1227</v>
      </c>
      <c r="B296" s="19" t="s">
        <v>1109</v>
      </c>
      <c r="C296" s="18">
        <f t="shared" si="4"/>
        <v>30</v>
      </c>
      <c r="D296" s="18">
        <v>30</v>
      </c>
      <c r="E296" s="18">
        <v>0</v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24.75" customHeight="1">
      <c r="A297" s="16" t="s">
        <v>1228</v>
      </c>
      <c r="B297" s="19" t="s">
        <v>1109</v>
      </c>
      <c r="C297" s="18">
        <f t="shared" si="4"/>
        <v>15</v>
      </c>
      <c r="D297" s="18">
        <v>15</v>
      </c>
      <c r="E297" s="18">
        <v>0</v>
      </c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24.75" customHeight="1">
      <c r="A298" s="16" t="s">
        <v>1229</v>
      </c>
      <c r="B298" s="19" t="s">
        <v>1109</v>
      </c>
      <c r="C298" s="18">
        <f t="shared" si="4"/>
        <v>10</v>
      </c>
      <c r="D298" s="18">
        <v>10</v>
      </c>
      <c r="E298" s="18">
        <v>0</v>
      </c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24.75" customHeight="1">
      <c r="A299" s="16" t="s">
        <v>1230</v>
      </c>
      <c r="B299" s="19" t="s">
        <v>1109</v>
      </c>
      <c r="C299" s="18">
        <f t="shared" si="4"/>
        <v>6</v>
      </c>
      <c r="D299" s="18">
        <v>6</v>
      </c>
      <c r="E299" s="18">
        <v>0</v>
      </c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24.75" customHeight="1">
      <c r="A300" s="16" t="s">
        <v>1231</v>
      </c>
      <c r="B300" s="19" t="s">
        <v>1109</v>
      </c>
      <c r="C300" s="18">
        <f t="shared" si="4"/>
        <v>50</v>
      </c>
      <c r="D300" s="18">
        <v>50</v>
      </c>
      <c r="E300" s="18">
        <v>0</v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24.75" customHeight="1">
      <c r="A301" s="16" t="s">
        <v>1232</v>
      </c>
      <c r="B301" s="19" t="s">
        <v>1109</v>
      </c>
      <c r="C301" s="18">
        <f t="shared" si="4"/>
        <v>15</v>
      </c>
      <c r="D301" s="18">
        <v>15</v>
      </c>
      <c r="E301" s="18">
        <v>0</v>
      </c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24.75" customHeight="1">
      <c r="A302" s="16" t="s">
        <v>1233</v>
      </c>
      <c r="B302" s="19" t="s">
        <v>1109</v>
      </c>
      <c r="C302" s="18">
        <f t="shared" si="4"/>
        <v>5</v>
      </c>
      <c r="D302" s="18">
        <v>5</v>
      </c>
      <c r="E302" s="18">
        <v>0</v>
      </c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24.75" customHeight="1">
      <c r="A303" s="16" t="s">
        <v>1234</v>
      </c>
      <c r="B303" s="19" t="s">
        <v>1109</v>
      </c>
      <c r="C303" s="18">
        <f t="shared" si="4"/>
        <v>10</v>
      </c>
      <c r="D303" s="18">
        <v>10</v>
      </c>
      <c r="E303" s="18">
        <v>0</v>
      </c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24.75" customHeight="1">
      <c r="A304" s="16" t="s">
        <v>1235</v>
      </c>
      <c r="B304" s="19" t="s">
        <v>1109</v>
      </c>
      <c r="C304" s="18">
        <f t="shared" si="4"/>
        <v>50</v>
      </c>
      <c r="D304" s="18">
        <v>50</v>
      </c>
      <c r="E304" s="18">
        <v>0</v>
      </c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24.75" customHeight="1">
      <c r="A305" s="16" t="s">
        <v>1236</v>
      </c>
      <c r="B305" s="19" t="s">
        <v>1109</v>
      </c>
      <c r="C305" s="18">
        <f t="shared" si="4"/>
        <v>20</v>
      </c>
      <c r="D305" s="18">
        <v>20</v>
      </c>
      <c r="E305" s="18">
        <v>0</v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24.75" customHeight="1">
      <c r="A306" s="16" t="s">
        <v>1237</v>
      </c>
      <c r="B306" s="19" t="s">
        <v>1109</v>
      </c>
      <c r="C306" s="18">
        <f t="shared" si="4"/>
        <v>15</v>
      </c>
      <c r="D306" s="18">
        <v>15</v>
      </c>
      <c r="E306" s="18">
        <v>0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24.75" customHeight="1">
      <c r="A307" s="16" t="s">
        <v>1238</v>
      </c>
      <c r="B307" s="19" t="s">
        <v>1109</v>
      </c>
      <c r="C307" s="18">
        <f t="shared" si="4"/>
        <v>40</v>
      </c>
      <c r="D307" s="18">
        <v>40</v>
      </c>
      <c r="E307" s="18">
        <v>0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24.75" customHeight="1">
      <c r="A308" s="16" t="s">
        <v>1239</v>
      </c>
      <c r="B308" s="19" t="s">
        <v>1109</v>
      </c>
      <c r="C308" s="18">
        <f t="shared" si="4"/>
        <v>10</v>
      </c>
      <c r="D308" s="18">
        <v>10</v>
      </c>
      <c r="E308" s="18">
        <v>0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24.75" customHeight="1">
      <c r="A309" s="16" t="s">
        <v>1240</v>
      </c>
      <c r="B309" s="19" t="s">
        <v>1109</v>
      </c>
      <c r="C309" s="18">
        <f t="shared" si="4"/>
        <v>30</v>
      </c>
      <c r="D309" s="18">
        <v>30</v>
      </c>
      <c r="E309" s="18">
        <v>0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24.75" customHeight="1">
      <c r="A310" s="16" t="s">
        <v>1241</v>
      </c>
      <c r="B310" s="19" t="s">
        <v>1109</v>
      </c>
      <c r="C310" s="18">
        <f t="shared" si="4"/>
        <v>80</v>
      </c>
      <c r="D310" s="18">
        <v>80</v>
      </c>
      <c r="E310" s="18">
        <v>0</v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24.75" customHeight="1">
      <c r="A311" s="16" t="s">
        <v>1242</v>
      </c>
      <c r="B311" s="19" t="s">
        <v>1243</v>
      </c>
      <c r="C311" s="18">
        <f t="shared" si="4"/>
        <v>50</v>
      </c>
      <c r="D311" s="18">
        <v>50</v>
      </c>
      <c r="E311" s="18">
        <v>0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24.75" customHeight="1">
      <c r="A312" s="16" t="s">
        <v>1244</v>
      </c>
      <c r="B312" s="19" t="s">
        <v>1243</v>
      </c>
      <c r="C312" s="18">
        <f t="shared" si="4"/>
        <v>40</v>
      </c>
      <c r="D312" s="18">
        <v>40</v>
      </c>
      <c r="E312" s="18">
        <v>0</v>
      </c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24.75" customHeight="1">
      <c r="A313" s="16" t="s">
        <v>1245</v>
      </c>
      <c r="B313" s="19" t="s">
        <v>1243</v>
      </c>
      <c r="C313" s="18">
        <f t="shared" si="4"/>
        <v>2</v>
      </c>
      <c r="D313" s="18">
        <v>2</v>
      </c>
      <c r="E313" s="18">
        <v>0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24.75" customHeight="1">
      <c r="A314" s="16" t="s">
        <v>1246</v>
      </c>
      <c r="B314" s="19" t="s">
        <v>1243</v>
      </c>
      <c r="C314" s="18">
        <f t="shared" si="4"/>
        <v>5</v>
      </c>
      <c r="D314" s="18">
        <v>5</v>
      </c>
      <c r="E314" s="18">
        <v>0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24.75" customHeight="1">
      <c r="A315" s="16" t="s">
        <v>1247</v>
      </c>
      <c r="B315" s="19" t="s">
        <v>1243</v>
      </c>
      <c r="C315" s="18">
        <f t="shared" si="4"/>
        <v>10</v>
      </c>
      <c r="D315" s="18">
        <v>10</v>
      </c>
      <c r="E315" s="18">
        <v>0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24.75" customHeight="1">
      <c r="A316" s="16" t="s">
        <v>1248</v>
      </c>
      <c r="B316" s="19" t="s">
        <v>1243</v>
      </c>
      <c r="C316" s="18">
        <f t="shared" si="4"/>
        <v>10</v>
      </c>
      <c r="D316" s="18">
        <v>10</v>
      </c>
      <c r="E316" s="18">
        <v>0</v>
      </c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24.75" customHeight="1">
      <c r="A317" s="16" t="s">
        <v>1249</v>
      </c>
      <c r="B317" s="19" t="s">
        <v>1243</v>
      </c>
      <c r="C317" s="18">
        <f t="shared" si="4"/>
        <v>39.2</v>
      </c>
      <c r="D317" s="18">
        <v>39.2</v>
      </c>
      <c r="E317" s="18">
        <v>0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24.75" customHeight="1">
      <c r="A318" s="16" t="s">
        <v>1250</v>
      </c>
      <c r="B318" s="19" t="s">
        <v>1243</v>
      </c>
      <c r="C318" s="18">
        <f t="shared" si="4"/>
        <v>200</v>
      </c>
      <c r="D318" s="18">
        <v>200</v>
      </c>
      <c r="E318" s="18">
        <v>0</v>
      </c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24.75" customHeight="1">
      <c r="A319" s="16" t="s">
        <v>1251</v>
      </c>
      <c r="B319" s="19" t="s">
        <v>1107</v>
      </c>
      <c r="C319" s="18">
        <f t="shared" si="4"/>
        <v>5</v>
      </c>
      <c r="D319" s="18">
        <v>5</v>
      </c>
      <c r="E319" s="18">
        <v>0</v>
      </c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24.75" customHeight="1">
      <c r="A320" s="16" t="s">
        <v>1252</v>
      </c>
      <c r="B320" s="19" t="s">
        <v>1107</v>
      </c>
      <c r="C320" s="18">
        <f t="shared" si="4"/>
        <v>10</v>
      </c>
      <c r="D320" s="18">
        <v>10</v>
      </c>
      <c r="E320" s="18">
        <v>0</v>
      </c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24.75" customHeight="1">
      <c r="A321" s="16" t="s">
        <v>1253</v>
      </c>
      <c r="B321" s="19" t="s">
        <v>1254</v>
      </c>
      <c r="C321" s="18">
        <f t="shared" si="4"/>
        <v>5</v>
      </c>
      <c r="D321" s="18">
        <v>5</v>
      </c>
      <c r="E321" s="18">
        <v>0</v>
      </c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24.75" customHeight="1">
      <c r="A322" s="16" t="s">
        <v>1255</v>
      </c>
      <c r="B322" s="19" t="s">
        <v>1254</v>
      </c>
      <c r="C322" s="18">
        <f t="shared" si="4"/>
        <v>7</v>
      </c>
      <c r="D322" s="18">
        <v>7</v>
      </c>
      <c r="E322" s="18">
        <v>0</v>
      </c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24.75" customHeight="1">
      <c r="A323" s="16" t="s">
        <v>1256</v>
      </c>
      <c r="B323" s="19" t="s">
        <v>1254</v>
      </c>
      <c r="C323" s="18">
        <f t="shared" si="4"/>
        <v>3</v>
      </c>
      <c r="D323" s="18">
        <v>3</v>
      </c>
      <c r="E323" s="18">
        <v>0</v>
      </c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24.75" customHeight="1">
      <c r="A324" s="16" t="s">
        <v>1257</v>
      </c>
      <c r="B324" s="19" t="s">
        <v>1254</v>
      </c>
      <c r="C324" s="18">
        <f t="shared" si="4"/>
        <v>2</v>
      </c>
      <c r="D324" s="18">
        <v>2</v>
      </c>
      <c r="E324" s="18">
        <v>0</v>
      </c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24.75" customHeight="1">
      <c r="A325" s="16" t="s">
        <v>1258</v>
      </c>
      <c r="B325" s="19" t="s">
        <v>1254</v>
      </c>
      <c r="C325" s="18">
        <f t="shared" si="4"/>
        <v>1</v>
      </c>
      <c r="D325" s="18">
        <v>1</v>
      </c>
      <c r="E325" s="18">
        <v>0</v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24.75" customHeight="1">
      <c r="A326" s="16" t="s">
        <v>962</v>
      </c>
      <c r="B326" s="19" t="s">
        <v>1087</v>
      </c>
      <c r="C326" s="18">
        <f t="shared" si="4"/>
        <v>3</v>
      </c>
      <c r="D326" s="18">
        <v>3</v>
      </c>
      <c r="E326" s="18">
        <v>0</v>
      </c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24.75" customHeight="1">
      <c r="A327" s="16" t="s">
        <v>1259</v>
      </c>
      <c r="B327" s="19"/>
      <c r="C327" s="18">
        <f>SUM(C328:C414)</f>
        <v>14887.8</v>
      </c>
      <c r="D327" s="18">
        <f>SUM(D328:D414)</f>
        <v>14887.8</v>
      </c>
      <c r="E327" s="18">
        <f>SUM(E328:E414)</f>
        <v>0</v>
      </c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24.75" customHeight="1">
      <c r="A328" s="16" t="s">
        <v>1260</v>
      </c>
      <c r="B328" s="19" t="s">
        <v>1261</v>
      </c>
      <c r="C328" s="18">
        <f aca="true" t="shared" si="5" ref="C328:C391">D328+E328</f>
        <v>464</v>
      </c>
      <c r="D328" s="18">
        <v>464</v>
      </c>
      <c r="E328" s="18">
        <v>0</v>
      </c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24.75" customHeight="1">
      <c r="A329" s="16" t="s">
        <v>1262</v>
      </c>
      <c r="B329" s="19" t="s">
        <v>1261</v>
      </c>
      <c r="C329" s="18">
        <f t="shared" si="5"/>
        <v>900.16</v>
      </c>
      <c r="D329" s="18">
        <v>900.16</v>
      </c>
      <c r="E329" s="18">
        <v>0</v>
      </c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24.75" customHeight="1">
      <c r="A330" s="16" t="s">
        <v>1263</v>
      </c>
      <c r="B330" s="19" t="s">
        <v>1261</v>
      </c>
      <c r="C330" s="18">
        <f t="shared" si="5"/>
        <v>500</v>
      </c>
      <c r="D330" s="18">
        <v>500</v>
      </c>
      <c r="E330" s="18">
        <v>0</v>
      </c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24.75" customHeight="1">
      <c r="A331" s="16" t="s">
        <v>1264</v>
      </c>
      <c r="B331" s="19" t="s">
        <v>1261</v>
      </c>
      <c r="C331" s="18">
        <f t="shared" si="5"/>
        <v>595</v>
      </c>
      <c r="D331" s="18">
        <v>595</v>
      </c>
      <c r="E331" s="18">
        <v>0</v>
      </c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24.75" customHeight="1">
      <c r="A332" s="16" t="s">
        <v>2246</v>
      </c>
      <c r="B332" s="19" t="s">
        <v>1261</v>
      </c>
      <c r="C332" s="18">
        <f t="shared" si="5"/>
        <v>28</v>
      </c>
      <c r="D332" s="18">
        <v>28</v>
      </c>
      <c r="E332" s="18">
        <v>0</v>
      </c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24.75" customHeight="1">
      <c r="A333" s="16" t="s">
        <v>1265</v>
      </c>
      <c r="B333" s="19" t="s">
        <v>1261</v>
      </c>
      <c r="C333" s="18">
        <f t="shared" si="5"/>
        <v>40</v>
      </c>
      <c r="D333" s="18">
        <v>40</v>
      </c>
      <c r="E333" s="18">
        <v>0</v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24.75" customHeight="1">
      <c r="A334" s="16" t="s">
        <v>1266</v>
      </c>
      <c r="B334" s="19" t="s">
        <v>1261</v>
      </c>
      <c r="C334" s="18">
        <f t="shared" si="5"/>
        <v>40</v>
      </c>
      <c r="D334" s="18">
        <v>40</v>
      </c>
      <c r="E334" s="18">
        <v>0</v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24.75" customHeight="1">
      <c r="A335" s="16" t="s">
        <v>1267</v>
      </c>
      <c r="B335" s="19" t="s">
        <v>1261</v>
      </c>
      <c r="C335" s="18">
        <f t="shared" si="5"/>
        <v>100</v>
      </c>
      <c r="D335" s="18">
        <v>100</v>
      </c>
      <c r="E335" s="18">
        <v>0</v>
      </c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24.75" customHeight="1">
      <c r="A336" s="16" t="s">
        <v>1268</v>
      </c>
      <c r="B336" s="19" t="s">
        <v>1261</v>
      </c>
      <c r="C336" s="18">
        <f t="shared" si="5"/>
        <v>50</v>
      </c>
      <c r="D336" s="18">
        <v>50</v>
      </c>
      <c r="E336" s="18">
        <v>0</v>
      </c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24.75" customHeight="1">
      <c r="A337" s="16" t="s">
        <v>1269</v>
      </c>
      <c r="B337" s="19" t="s">
        <v>1261</v>
      </c>
      <c r="C337" s="18">
        <f t="shared" si="5"/>
        <v>70</v>
      </c>
      <c r="D337" s="18">
        <v>70</v>
      </c>
      <c r="E337" s="18">
        <v>0</v>
      </c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24.75" customHeight="1">
      <c r="A338" s="16" t="s">
        <v>1270</v>
      </c>
      <c r="B338" s="19" t="s">
        <v>637</v>
      </c>
      <c r="C338" s="18">
        <f t="shared" si="5"/>
        <v>2800</v>
      </c>
      <c r="D338" s="18">
        <v>2800</v>
      </c>
      <c r="E338" s="18">
        <v>0</v>
      </c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24.75" customHeight="1">
      <c r="A339" s="16" t="s">
        <v>1271</v>
      </c>
      <c r="B339" s="19" t="s">
        <v>637</v>
      </c>
      <c r="C339" s="18">
        <f t="shared" si="5"/>
        <v>35</v>
      </c>
      <c r="D339" s="18">
        <v>35</v>
      </c>
      <c r="E339" s="18">
        <v>0</v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24.75" customHeight="1">
      <c r="A340" s="16" t="s">
        <v>1272</v>
      </c>
      <c r="B340" s="19" t="s">
        <v>637</v>
      </c>
      <c r="C340" s="18">
        <f t="shared" si="5"/>
        <v>30</v>
      </c>
      <c r="D340" s="18">
        <v>30</v>
      </c>
      <c r="E340" s="18">
        <v>0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24.75" customHeight="1">
      <c r="A341" s="16" t="s">
        <v>1273</v>
      </c>
      <c r="B341" s="19" t="s">
        <v>637</v>
      </c>
      <c r="C341" s="18">
        <f t="shared" si="5"/>
        <v>107.64</v>
      </c>
      <c r="D341" s="18">
        <v>107.64</v>
      </c>
      <c r="E341" s="18">
        <v>0</v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24.75" customHeight="1">
      <c r="A342" s="16" t="s">
        <v>1274</v>
      </c>
      <c r="B342" s="19" t="s">
        <v>637</v>
      </c>
      <c r="C342" s="18">
        <f t="shared" si="5"/>
        <v>1000</v>
      </c>
      <c r="D342" s="18">
        <v>1000</v>
      </c>
      <c r="E342" s="18">
        <v>0</v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24.75" customHeight="1">
      <c r="A343" s="16" t="s">
        <v>1275</v>
      </c>
      <c r="B343" s="19" t="s">
        <v>637</v>
      </c>
      <c r="C343" s="18">
        <f t="shared" si="5"/>
        <v>179.4</v>
      </c>
      <c r="D343" s="18">
        <v>179.4</v>
      </c>
      <c r="E343" s="18">
        <v>0</v>
      </c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24.75" customHeight="1">
      <c r="A344" s="16" t="s">
        <v>1276</v>
      </c>
      <c r="B344" s="19" t="s">
        <v>637</v>
      </c>
      <c r="C344" s="18">
        <f t="shared" si="5"/>
        <v>110.99</v>
      </c>
      <c r="D344" s="18">
        <v>110.99</v>
      </c>
      <c r="E344" s="18">
        <v>0</v>
      </c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24.75" customHeight="1">
      <c r="A345" s="16" t="s">
        <v>1277</v>
      </c>
      <c r="B345" s="19" t="s">
        <v>637</v>
      </c>
      <c r="C345" s="18">
        <f t="shared" si="5"/>
        <v>200</v>
      </c>
      <c r="D345" s="18">
        <v>200</v>
      </c>
      <c r="E345" s="18">
        <v>0</v>
      </c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24.75" customHeight="1">
      <c r="A346" s="16" t="s">
        <v>1278</v>
      </c>
      <c r="B346" s="19" t="s">
        <v>637</v>
      </c>
      <c r="C346" s="18">
        <f t="shared" si="5"/>
        <v>10</v>
      </c>
      <c r="D346" s="18">
        <v>10</v>
      </c>
      <c r="E346" s="18">
        <v>0</v>
      </c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24.75" customHeight="1">
      <c r="A347" s="16" t="s">
        <v>1279</v>
      </c>
      <c r="B347" s="19" t="s">
        <v>637</v>
      </c>
      <c r="C347" s="18">
        <f t="shared" si="5"/>
        <v>5</v>
      </c>
      <c r="D347" s="18">
        <v>5</v>
      </c>
      <c r="E347" s="18">
        <v>0</v>
      </c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24.75" customHeight="1">
      <c r="A348" s="16" t="s">
        <v>1280</v>
      </c>
      <c r="B348" s="19" t="s">
        <v>637</v>
      </c>
      <c r="C348" s="18">
        <f t="shared" si="5"/>
        <v>69.4</v>
      </c>
      <c r="D348" s="18">
        <v>69.4</v>
      </c>
      <c r="E348" s="18">
        <v>0</v>
      </c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24.75" customHeight="1">
      <c r="A349" s="16" t="s">
        <v>1281</v>
      </c>
      <c r="B349" s="19" t="s">
        <v>637</v>
      </c>
      <c r="C349" s="18">
        <f t="shared" si="5"/>
        <v>154.5</v>
      </c>
      <c r="D349" s="18">
        <v>154.5</v>
      </c>
      <c r="E349" s="18">
        <v>0</v>
      </c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24.75" customHeight="1">
      <c r="A350" s="16" t="s">
        <v>1282</v>
      </c>
      <c r="B350" s="19" t="s">
        <v>637</v>
      </c>
      <c r="C350" s="18">
        <f t="shared" si="5"/>
        <v>30</v>
      </c>
      <c r="D350" s="18">
        <v>30</v>
      </c>
      <c r="E350" s="18">
        <v>0</v>
      </c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24.75" customHeight="1">
      <c r="A351" s="16" t="s">
        <v>1283</v>
      </c>
      <c r="B351" s="19" t="s">
        <v>637</v>
      </c>
      <c r="C351" s="18">
        <f t="shared" si="5"/>
        <v>121</v>
      </c>
      <c r="D351" s="18">
        <v>121</v>
      </c>
      <c r="E351" s="18">
        <v>0</v>
      </c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24.75" customHeight="1">
      <c r="A352" s="16" t="s">
        <v>1284</v>
      </c>
      <c r="B352" s="19" t="s">
        <v>637</v>
      </c>
      <c r="C352" s="18">
        <f t="shared" si="5"/>
        <v>15.28</v>
      </c>
      <c r="D352" s="18">
        <v>15.28</v>
      </c>
      <c r="E352" s="18">
        <v>0</v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24.75" customHeight="1">
      <c r="A353" s="16" t="s">
        <v>1285</v>
      </c>
      <c r="B353" s="19" t="s">
        <v>637</v>
      </c>
      <c r="C353" s="18">
        <f t="shared" si="5"/>
        <v>50</v>
      </c>
      <c r="D353" s="18">
        <v>50</v>
      </c>
      <c r="E353" s="18">
        <v>0</v>
      </c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24.75" customHeight="1">
      <c r="A354" s="16" t="s">
        <v>1286</v>
      </c>
      <c r="B354" s="19" t="s">
        <v>637</v>
      </c>
      <c r="C354" s="18">
        <f t="shared" si="5"/>
        <v>300</v>
      </c>
      <c r="D354" s="18">
        <v>300</v>
      </c>
      <c r="E354" s="18">
        <v>0</v>
      </c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24.75" customHeight="1">
      <c r="A355" s="16" t="s">
        <v>1287</v>
      </c>
      <c r="B355" s="19" t="s">
        <v>637</v>
      </c>
      <c r="C355" s="18">
        <f t="shared" si="5"/>
        <v>1000</v>
      </c>
      <c r="D355" s="18">
        <v>1000</v>
      </c>
      <c r="E355" s="18">
        <v>0</v>
      </c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24.75" customHeight="1">
      <c r="A356" s="16" t="s">
        <v>1288</v>
      </c>
      <c r="B356" s="19" t="s">
        <v>637</v>
      </c>
      <c r="C356" s="18">
        <f t="shared" si="5"/>
        <v>50</v>
      </c>
      <c r="D356" s="18">
        <v>50</v>
      </c>
      <c r="E356" s="18">
        <v>0</v>
      </c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24.75" customHeight="1">
      <c r="A357" s="16" t="s">
        <v>1289</v>
      </c>
      <c r="B357" s="19" t="s">
        <v>637</v>
      </c>
      <c r="C357" s="18">
        <f t="shared" si="5"/>
        <v>2</v>
      </c>
      <c r="D357" s="18">
        <v>2</v>
      </c>
      <c r="E357" s="18">
        <v>0</v>
      </c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24.75" customHeight="1">
      <c r="A358" s="16" t="s">
        <v>1290</v>
      </c>
      <c r="B358" s="19" t="s">
        <v>637</v>
      </c>
      <c r="C358" s="18">
        <f t="shared" si="5"/>
        <v>388.12</v>
      </c>
      <c r="D358" s="18">
        <v>388.12</v>
      </c>
      <c r="E358" s="18">
        <v>0</v>
      </c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24.75" customHeight="1">
      <c r="A359" s="16" t="s">
        <v>1291</v>
      </c>
      <c r="B359" s="19" t="s">
        <v>637</v>
      </c>
      <c r="C359" s="18">
        <f t="shared" si="5"/>
        <v>16</v>
      </c>
      <c r="D359" s="18">
        <v>16</v>
      </c>
      <c r="E359" s="18">
        <v>0</v>
      </c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24.75" customHeight="1">
      <c r="A360" s="16" t="s">
        <v>1292</v>
      </c>
      <c r="B360" s="19" t="s">
        <v>637</v>
      </c>
      <c r="C360" s="18">
        <f t="shared" si="5"/>
        <v>402.76</v>
      </c>
      <c r="D360" s="18">
        <v>402.76</v>
      </c>
      <c r="E360" s="18">
        <v>0</v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4.75" customHeight="1">
      <c r="A361" s="16" t="s">
        <v>1293</v>
      </c>
      <c r="B361" s="19" t="s">
        <v>637</v>
      </c>
      <c r="C361" s="18">
        <f t="shared" si="5"/>
        <v>60</v>
      </c>
      <c r="D361" s="18">
        <v>60</v>
      </c>
      <c r="E361" s="18">
        <v>0</v>
      </c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24.75" customHeight="1">
      <c r="A362" s="16" t="s">
        <v>1294</v>
      </c>
      <c r="B362" s="19" t="s">
        <v>637</v>
      </c>
      <c r="C362" s="18">
        <f t="shared" si="5"/>
        <v>10</v>
      </c>
      <c r="D362" s="18">
        <v>10</v>
      </c>
      <c r="E362" s="18">
        <v>0</v>
      </c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24.75" customHeight="1">
      <c r="A363" s="16" t="s">
        <v>1295</v>
      </c>
      <c r="B363" s="19" t="s">
        <v>637</v>
      </c>
      <c r="C363" s="18">
        <f t="shared" si="5"/>
        <v>20</v>
      </c>
      <c r="D363" s="18">
        <v>20</v>
      </c>
      <c r="E363" s="18">
        <v>0</v>
      </c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24.75" customHeight="1">
      <c r="A364" s="16" t="s">
        <v>1296</v>
      </c>
      <c r="B364" s="19" t="s">
        <v>637</v>
      </c>
      <c r="C364" s="18">
        <f t="shared" si="5"/>
        <v>10</v>
      </c>
      <c r="D364" s="18">
        <v>10</v>
      </c>
      <c r="E364" s="18">
        <v>0</v>
      </c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24.75" customHeight="1">
      <c r="A365" s="16" t="s">
        <v>1297</v>
      </c>
      <c r="B365" s="19" t="s">
        <v>637</v>
      </c>
      <c r="C365" s="18">
        <f t="shared" si="5"/>
        <v>10</v>
      </c>
      <c r="D365" s="18">
        <v>10</v>
      </c>
      <c r="E365" s="18">
        <v>0</v>
      </c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24.75" customHeight="1">
      <c r="A366" s="16" t="s">
        <v>1298</v>
      </c>
      <c r="B366" s="19" t="s">
        <v>637</v>
      </c>
      <c r="C366" s="18">
        <f t="shared" si="5"/>
        <v>50</v>
      </c>
      <c r="D366" s="18">
        <v>50</v>
      </c>
      <c r="E366" s="18">
        <v>0</v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24.75" customHeight="1">
      <c r="A367" s="16" t="s">
        <v>1299</v>
      </c>
      <c r="B367" s="19" t="s">
        <v>637</v>
      </c>
      <c r="C367" s="18">
        <f t="shared" si="5"/>
        <v>10</v>
      </c>
      <c r="D367" s="18">
        <v>10</v>
      </c>
      <c r="E367" s="18">
        <v>0</v>
      </c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24.75" customHeight="1">
      <c r="A368" s="16" t="s">
        <v>1300</v>
      </c>
      <c r="B368" s="19" t="s">
        <v>637</v>
      </c>
      <c r="C368" s="18">
        <f t="shared" si="5"/>
        <v>20</v>
      </c>
      <c r="D368" s="18">
        <v>20</v>
      </c>
      <c r="E368" s="18">
        <v>0</v>
      </c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24.75" customHeight="1">
      <c r="A369" s="16" t="s">
        <v>1301</v>
      </c>
      <c r="B369" s="19" t="s">
        <v>637</v>
      </c>
      <c r="C369" s="18">
        <f t="shared" si="5"/>
        <v>400</v>
      </c>
      <c r="D369" s="18">
        <v>400</v>
      </c>
      <c r="E369" s="18">
        <v>0</v>
      </c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24.75" customHeight="1">
      <c r="A370" s="16" t="s">
        <v>1302</v>
      </c>
      <c r="B370" s="19" t="s">
        <v>637</v>
      </c>
      <c r="C370" s="18">
        <f t="shared" si="5"/>
        <v>50</v>
      </c>
      <c r="D370" s="18">
        <v>50</v>
      </c>
      <c r="E370" s="18">
        <v>0</v>
      </c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24.75" customHeight="1">
      <c r="A371" s="16" t="s">
        <v>1303</v>
      </c>
      <c r="B371" s="19" t="s">
        <v>637</v>
      </c>
      <c r="C371" s="18">
        <f t="shared" si="5"/>
        <v>20</v>
      </c>
      <c r="D371" s="18">
        <v>20</v>
      </c>
      <c r="E371" s="18">
        <v>0</v>
      </c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24.75" customHeight="1">
      <c r="A372" s="16" t="s">
        <v>1304</v>
      </c>
      <c r="B372" s="19" t="s">
        <v>637</v>
      </c>
      <c r="C372" s="18">
        <f t="shared" si="5"/>
        <v>300</v>
      </c>
      <c r="D372" s="18">
        <v>300</v>
      </c>
      <c r="E372" s="18">
        <v>0</v>
      </c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24.75" customHeight="1">
      <c r="A373" s="16" t="s">
        <v>1305</v>
      </c>
      <c r="B373" s="19" t="s">
        <v>637</v>
      </c>
      <c r="C373" s="18">
        <f t="shared" si="5"/>
        <v>10</v>
      </c>
      <c r="D373" s="18">
        <v>10</v>
      </c>
      <c r="E373" s="18">
        <v>0</v>
      </c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24.75" customHeight="1">
      <c r="A374" s="16" t="s">
        <v>1306</v>
      </c>
      <c r="B374" s="19" t="s">
        <v>637</v>
      </c>
      <c r="C374" s="18">
        <f t="shared" si="5"/>
        <v>30</v>
      </c>
      <c r="D374" s="18">
        <v>30</v>
      </c>
      <c r="E374" s="18">
        <v>0</v>
      </c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24.75" customHeight="1">
      <c r="A375" s="16" t="s">
        <v>1307</v>
      </c>
      <c r="B375" s="19" t="s">
        <v>637</v>
      </c>
      <c r="C375" s="18">
        <f t="shared" si="5"/>
        <v>1850</v>
      </c>
      <c r="D375" s="18">
        <v>1850</v>
      </c>
      <c r="E375" s="18">
        <v>0</v>
      </c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24.75" customHeight="1">
      <c r="A376" s="16" t="s">
        <v>1308</v>
      </c>
      <c r="B376" s="19" t="s">
        <v>637</v>
      </c>
      <c r="C376" s="18">
        <f t="shared" si="5"/>
        <v>10</v>
      </c>
      <c r="D376" s="18">
        <v>10</v>
      </c>
      <c r="E376" s="18">
        <v>0</v>
      </c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24.75" customHeight="1">
      <c r="A377" s="16" t="s">
        <v>1309</v>
      </c>
      <c r="B377" s="19" t="s">
        <v>637</v>
      </c>
      <c r="C377" s="18">
        <f t="shared" si="5"/>
        <v>22.79</v>
      </c>
      <c r="D377" s="18">
        <v>22.79</v>
      </c>
      <c r="E377" s="18">
        <v>0</v>
      </c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24.75" customHeight="1">
      <c r="A378" s="16" t="s">
        <v>1310</v>
      </c>
      <c r="B378" s="19" t="s">
        <v>637</v>
      </c>
      <c r="C378" s="18">
        <f t="shared" si="5"/>
        <v>500</v>
      </c>
      <c r="D378" s="18">
        <v>500</v>
      </c>
      <c r="E378" s="18">
        <v>0</v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24.75" customHeight="1">
      <c r="A379" s="16" t="s">
        <v>1311</v>
      </c>
      <c r="B379" s="19" t="s">
        <v>637</v>
      </c>
      <c r="C379" s="18">
        <f t="shared" si="5"/>
        <v>295</v>
      </c>
      <c r="D379" s="18">
        <v>295</v>
      </c>
      <c r="E379" s="18">
        <v>0</v>
      </c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24.75" customHeight="1">
      <c r="A380" s="16" t="s">
        <v>1312</v>
      </c>
      <c r="B380" s="19" t="s">
        <v>1313</v>
      </c>
      <c r="C380" s="18">
        <f t="shared" si="5"/>
        <v>27.82</v>
      </c>
      <c r="D380" s="18">
        <v>27.82</v>
      </c>
      <c r="E380" s="18">
        <v>0</v>
      </c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24.75" customHeight="1">
      <c r="A381" s="16" t="s">
        <v>1314</v>
      </c>
      <c r="B381" s="19" t="s">
        <v>1313</v>
      </c>
      <c r="C381" s="18">
        <f t="shared" si="5"/>
        <v>5</v>
      </c>
      <c r="D381" s="18">
        <v>5</v>
      </c>
      <c r="E381" s="18">
        <v>0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24.75" customHeight="1">
      <c r="A382" s="16" t="s">
        <v>1315</v>
      </c>
      <c r="B382" s="19" t="s">
        <v>1313</v>
      </c>
      <c r="C382" s="18">
        <f t="shared" si="5"/>
        <v>59.5</v>
      </c>
      <c r="D382" s="18">
        <v>59.5</v>
      </c>
      <c r="E382" s="18">
        <v>0</v>
      </c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24.75" customHeight="1">
      <c r="A383" s="16" t="s">
        <v>1316</v>
      </c>
      <c r="B383" s="19" t="s">
        <v>1317</v>
      </c>
      <c r="C383" s="18">
        <f t="shared" si="5"/>
        <v>10.52</v>
      </c>
      <c r="D383" s="18">
        <v>10.52</v>
      </c>
      <c r="E383" s="18">
        <v>0</v>
      </c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24.75" customHeight="1">
      <c r="A384" s="16" t="s">
        <v>1318</v>
      </c>
      <c r="B384" s="19" t="s">
        <v>1313</v>
      </c>
      <c r="C384" s="18">
        <f t="shared" si="5"/>
        <v>75</v>
      </c>
      <c r="D384" s="18">
        <v>75</v>
      </c>
      <c r="E384" s="18">
        <v>0</v>
      </c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24.75" customHeight="1">
      <c r="A385" s="16" t="s">
        <v>1319</v>
      </c>
      <c r="B385" s="19" t="s">
        <v>1313</v>
      </c>
      <c r="C385" s="18">
        <f t="shared" si="5"/>
        <v>20.4</v>
      </c>
      <c r="D385" s="18">
        <v>20.4</v>
      </c>
      <c r="E385" s="18">
        <v>0</v>
      </c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24.75" customHeight="1">
      <c r="A386" s="16" t="s">
        <v>1320</v>
      </c>
      <c r="B386" s="19" t="s">
        <v>1313</v>
      </c>
      <c r="C386" s="18">
        <f t="shared" si="5"/>
        <v>25</v>
      </c>
      <c r="D386" s="18">
        <v>25</v>
      </c>
      <c r="E386" s="18">
        <v>0</v>
      </c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24.75" customHeight="1">
      <c r="A387" s="16" t="s">
        <v>1321</v>
      </c>
      <c r="B387" s="19" t="s">
        <v>1322</v>
      </c>
      <c r="C387" s="18">
        <f t="shared" si="5"/>
        <v>40</v>
      </c>
      <c r="D387" s="18">
        <v>40</v>
      </c>
      <c r="E387" s="18">
        <v>0</v>
      </c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24.75" customHeight="1">
      <c r="A388" s="16" t="s">
        <v>1323</v>
      </c>
      <c r="B388" s="19" t="s">
        <v>1324</v>
      </c>
      <c r="C388" s="18">
        <f t="shared" si="5"/>
        <v>12</v>
      </c>
      <c r="D388" s="18">
        <v>12</v>
      </c>
      <c r="E388" s="18">
        <v>0</v>
      </c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24.75" customHeight="1">
      <c r="A389" s="16" t="s">
        <v>1325</v>
      </c>
      <c r="B389" s="19" t="s">
        <v>1324</v>
      </c>
      <c r="C389" s="18">
        <f t="shared" si="5"/>
        <v>68.52</v>
      </c>
      <c r="D389" s="18">
        <v>68.52</v>
      </c>
      <c r="E389" s="18">
        <v>0</v>
      </c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24.75" customHeight="1">
      <c r="A390" s="16" t="s">
        <v>1326</v>
      </c>
      <c r="B390" s="19" t="s">
        <v>1324</v>
      </c>
      <c r="C390" s="18">
        <f t="shared" si="5"/>
        <v>20</v>
      </c>
      <c r="D390" s="18">
        <v>20</v>
      </c>
      <c r="E390" s="18">
        <v>0</v>
      </c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24.75" customHeight="1">
      <c r="A391" s="16" t="s">
        <v>1327</v>
      </c>
      <c r="B391" s="19" t="s">
        <v>1324</v>
      </c>
      <c r="C391" s="18">
        <f t="shared" si="5"/>
        <v>6.05</v>
      </c>
      <c r="D391" s="18">
        <v>6.05</v>
      </c>
      <c r="E391" s="18">
        <v>0</v>
      </c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24.75" customHeight="1">
      <c r="A392" s="16" t="s">
        <v>1328</v>
      </c>
      <c r="B392" s="19" t="s">
        <v>1324</v>
      </c>
      <c r="C392" s="18">
        <f aca="true" t="shared" si="6" ref="C392:C455">D392+E392</f>
        <v>20</v>
      </c>
      <c r="D392" s="18">
        <v>20</v>
      </c>
      <c r="E392" s="18">
        <v>0</v>
      </c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24.75" customHeight="1">
      <c r="A393" s="16" t="s">
        <v>1329</v>
      </c>
      <c r="B393" s="19" t="s">
        <v>1313</v>
      </c>
      <c r="C393" s="18">
        <f t="shared" si="6"/>
        <v>21</v>
      </c>
      <c r="D393" s="18">
        <v>21</v>
      </c>
      <c r="E393" s="18">
        <v>0</v>
      </c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24.75" customHeight="1">
      <c r="A394" s="16" t="s">
        <v>1330</v>
      </c>
      <c r="B394" s="19" t="s">
        <v>1313</v>
      </c>
      <c r="C394" s="18">
        <f t="shared" si="6"/>
        <v>10</v>
      </c>
      <c r="D394" s="18">
        <v>10</v>
      </c>
      <c r="E394" s="18">
        <v>0</v>
      </c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24.75" customHeight="1">
      <c r="A395" s="16" t="s">
        <v>1331</v>
      </c>
      <c r="B395" s="19" t="s">
        <v>1313</v>
      </c>
      <c r="C395" s="18">
        <f t="shared" si="6"/>
        <v>4.22</v>
      </c>
      <c r="D395" s="18">
        <v>4.22</v>
      </c>
      <c r="E395" s="18">
        <v>0</v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24.75" customHeight="1">
      <c r="A396" s="16" t="s">
        <v>1332</v>
      </c>
      <c r="B396" s="19" t="s">
        <v>1313</v>
      </c>
      <c r="C396" s="18">
        <f t="shared" si="6"/>
        <v>4</v>
      </c>
      <c r="D396" s="18">
        <v>4</v>
      </c>
      <c r="E396" s="18">
        <v>0</v>
      </c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24.75" customHeight="1">
      <c r="A397" s="16" t="s">
        <v>1311</v>
      </c>
      <c r="B397" s="19" t="s">
        <v>1313</v>
      </c>
      <c r="C397" s="18">
        <f t="shared" si="6"/>
        <v>28</v>
      </c>
      <c r="D397" s="18">
        <v>28</v>
      </c>
      <c r="E397" s="18">
        <v>0</v>
      </c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24.75" customHeight="1">
      <c r="A398" s="16" t="s">
        <v>1333</v>
      </c>
      <c r="B398" s="19" t="s">
        <v>1334</v>
      </c>
      <c r="C398" s="18">
        <f t="shared" si="6"/>
        <v>28.8</v>
      </c>
      <c r="D398" s="18">
        <v>28.8</v>
      </c>
      <c r="E398" s="18">
        <v>0</v>
      </c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24.75" customHeight="1">
      <c r="A399" s="16" t="s">
        <v>1335</v>
      </c>
      <c r="B399" s="19" t="s">
        <v>1334</v>
      </c>
      <c r="C399" s="18">
        <f t="shared" si="6"/>
        <v>20</v>
      </c>
      <c r="D399" s="18">
        <v>20</v>
      </c>
      <c r="E399" s="18">
        <v>0</v>
      </c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24.75" customHeight="1">
      <c r="A400" s="16" t="s">
        <v>1336</v>
      </c>
      <c r="B400" s="19" t="s">
        <v>1334</v>
      </c>
      <c r="C400" s="18">
        <f t="shared" si="6"/>
        <v>20</v>
      </c>
      <c r="D400" s="18">
        <v>20</v>
      </c>
      <c r="E400" s="18">
        <v>0</v>
      </c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24.75" customHeight="1">
      <c r="A401" s="16" t="s">
        <v>1337</v>
      </c>
      <c r="B401" s="19" t="s">
        <v>1334</v>
      </c>
      <c r="C401" s="18">
        <f t="shared" si="6"/>
        <v>250</v>
      </c>
      <c r="D401" s="18">
        <v>250</v>
      </c>
      <c r="E401" s="18">
        <v>0</v>
      </c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24.75" customHeight="1">
      <c r="A402" s="16" t="s">
        <v>1338</v>
      </c>
      <c r="B402" s="19" t="s">
        <v>1334</v>
      </c>
      <c r="C402" s="18">
        <f t="shared" si="6"/>
        <v>9.04</v>
      </c>
      <c r="D402" s="18">
        <v>9.04</v>
      </c>
      <c r="E402" s="18">
        <v>0</v>
      </c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24.75" customHeight="1">
      <c r="A403" s="16" t="s">
        <v>1339</v>
      </c>
      <c r="B403" s="19" t="s">
        <v>1334</v>
      </c>
      <c r="C403" s="18">
        <f t="shared" si="6"/>
        <v>50</v>
      </c>
      <c r="D403" s="18">
        <v>50</v>
      </c>
      <c r="E403" s="18">
        <v>0</v>
      </c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24.75" customHeight="1">
      <c r="A404" s="16" t="s">
        <v>1340</v>
      </c>
      <c r="B404" s="19" t="s">
        <v>1334</v>
      </c>
      <c r="C404" s="18">
        <f t="shared" si="6"/>
        <v>10</v>
      </c>
      <c r="D404" s="18">
        <v>10</v>
      </c>
      <c r="E404" s="18">
        <v>0</v>
      </c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24.75" customHeight="1">
      <c r="A405" s="16" t="s">
        <v>1341</v>
      </c>
      <c r="B405" s="19" t="s">
        <v>1334</v>
      </c>
      <c r="C405" s="18">
        <f t="shared" si="6"/>
        <v>5</v>
      </c>
      <c r="D405" s="18">
        <v>5</v>
      </c>
      <c r="E405" s="18">
        <v>0</v>
      </c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24.75" customHeight="1">
      <c r="A406" s="16" t="s">
        <v>1342</v>
      </c>
      <c r="B406" s="19" t="s">
        <v>1334</v>
      </c>
      <c r="C406" s="18">
        <f t="shared" si="6"/>
        <v>2</v>
      </c>
      <c r="D406" s="18">
        <v>2</v>
      </c>
      <c r="E406" s="18">
        <v>0</v>
      </c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24.75" customHeight="1">
      <c r="A407" s="16" t="s">
        <v>1343</v>
      </c>
      <c r="B407" s="19" t="s">
        <v>1334</v>
      </c>
      <c r="C407" s="18">
        <f t="shared" si="6"/>
        <v>20</v>
      </c>
      <c r="D407" s="18">
        <v>20</v>
      </c>
      <c r="E407" s="18">
        <v>0</v>
      </c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24.75" customHeight="1">
      <c r="A408" s="16" t="s">
        <v>1344</v>
      </c>
      <c r="B408" s="19" t="s">
        <v>1334</v>
      </c>
      <c r="C408" s="18">
        <f t="shared" si="6"/>
        <v>5</v>
      </c>
      <c r="D408" s="18">
        <v>5</v>
      </c>
      <c r="E408" s="18">
        <v>0</v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24.75" customHeight="1">
      <c r="A409" s="16" t="s">
        <v>1345</v>
      </c>
      <c r="B409" s="19" t="s">
        <v>1334</v>
      </c>
      <c r="C409" s="18">
        <f t="shared" si="6"/>
        <v>30</v>
      </c>
      <c r="D409" s="18">
        <v>30</v>
      </c>
      <c r="E409" s="18">
        <v>0</v>
      </c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24.75" customHeight="1">
      <c r="A410" s="16" t="s">
        <v>1346</v>
      </c>
      <c r="B410" s="19" t="s">
        <v>1334</v>
      </c>
      <c r="C410" s="18">
        <f t="shared" si="6"/>
        <v>15</v>
      </c>
      <c r="D410" s="18">
        <v>15</v>
      </c>
      <c r="E410" s="18">
        <v>0</v>
      </c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24.75" customHeight="1">
      <c r="A411" s="16" t="s">
        <v>1347</v>
      </c>
      <c r="B411" s="19" t="s">
        <v>1334</v>
      </c>
      <c r="C411" s="18">
        <f t="shared" si="6"/>
        <v>360</v>
      </c>
      <c r="D411" s="18">
        <v>360</v>
      </c>
      <c r="E411" s="18">
        <v>0</v>
      </c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24.75" customHeight="1">
      <c r="A412" s="16" t="s">
        <v>1348</v>
      </c>
      <c r="B412" s="19" t="s">
        <v>1334</v>
      </c>
      <c r="C412" s="18">
        <f t="shared" si="6"/>
        <v>24.49</v>
      </c>
      <c r="D412" s="18">
        <v>24.49</v>
      </c>
      <c r="E412" s="18">
        <v>0</v>
      </c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24.75" customHeight="1">
      <c r="A413" s="16" t="s">
        <v>1349</v>
      </c>
      <c r="B413" s="19" t="s">
        <v>1334</v>
      </c>
      <c r="C413" s="18">
        <f t="shared" si="6"/>
        <v>36.4</v>
      </c>
      <c r="D413" s="18">
        <v>36.4</v>
      </c>
      <c r="E413" s="18">
        <v>0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24.75" customHeight="1">
      <c r="A414" s="16" t="s">
        <v>1350</v>
      </c>
      <c r="B414" s="19" t="s">
        <v>947</v>
      </c>
      <c r="C414" s="18">
        <f t="shared" si="6"/>
        <v>3</v>
      </c>
      <c r="D414" s="18">
        <v>3</v>
      </c>
      <c r="E414" s="18">
        <v>0</v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24.75" customHeight="1">
      <c r="A415" s="16" t="s">
        <v>1351</v>
      </c>
      <c r="B415" s="19"/>
      <c r="C415" s="18">
        <f>SUM(C416:C527)</f>
        <v>31455.86</v>
      </c>
      <c r="D415" s="18">
        <f>SUM(D416:D527)</f>
        <v>31455.86</v>
      </c>
      <c r="E415" s="18">
        <f>SUM(E416:E527)</f>
        <v>0</v>
      </c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24.75" customHeight="1">
      <c r="A416" s="16" t="s">
        <v>1352</v>
      </c>
      <c r="B416" s="19" t="s">
        <v>1353</v>
      </c>
      <c r="C416" s="18">
        <f t="shared" si="6"/>
        <v>3</v>
      </c>
      <c r="D416" s="18">
        <v>3</v>
      </c>
      <c r="E416" s="18">
        <v>0</v>
      </c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24.75" customHeight="1">
      <c r="A417" s="16" t="s">
        <v>1354</v>
      </c>
      <c r="B417" s="19" t="s">
        <v>1353</v>
      </c>
      <c r="C417" s="18">
        <f t="shared" si="6"/>
        <v>30</v>
      </c>
      <c r="D417" s="18">
        <v>30</v>
      </c>
      <c r="E417" s="18">
        <v>0</v>
      </c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24.75" customHeight="1">
      <c r="A418" s="16" t="s">
        <v>1355</v>
      </c>
      <c r="B418" s="19" t="s">
        <v>1353</v>
      </c>
      <c r="C418" s="18">
        <f t="shared" si="6"/>
        <v>20</v>
      </c>
      <c r="D418" s="18">
        <v>20</v>
      </c>
      <c r="E418" s="18">
        <v>0</v>
      </c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24.75" customHeight="1">
      <c r="A419" s="16" t="s">
        <v>1356</v>
      </c>
      <c r="B419" s="19" t="s">
        <v>1353</v>
      </c>
      <c r="C419" s="18">
        <f t="shared" si="6"/>
        <v>2</v>
      </c>
      <c r="D419" s="18">
        <v>2</v>
      </c>
      <c r="E419" s="18">
        <v>0</v>
      </c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24.75" customHeight="1">
      <c r="A420" s="16" t="s">
        <v>1357</v>
      </c>
      <c r="B420" s="19" t="s">
        <v>1353</v>
      </c>
      <c r="C420" s="18">
        <f t="shared" si="6"/>
        <v>60</v>
      </c>
      <c r="D420" s="18">
        <v>60</v>
      </c>
      <c r="E420" s="18">
        <v>0</v>
      </c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24.75" customHeight="1">
      <c r="A421" s="16" t="s">
        <v>1358</v>
      </c>
      <c r="B421" s="19" t="s">
        <v>1353</v>
      </c>
      <c r="C421" s="18">
        <f t="shared" si="6"/>
        <v>5</v>
      </c>
      <c r="D421" s="18">
        <v>5</v>
      </c>
      <c r="E421" s="18">
        <v>0</v>
      </c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24.75" customHeight="1">
      <c r="A422" s="16" t="s">
        <v>1359</v>
      </c>
      <c r="B422" s="19" t="s">
        <v>1353</v>
      </c>
      <c r="C422" s="18">
        <f t="shared" si="6"/>
        <v>100</v>
      </c>
      <c r="D422" s="18">
        <v>100</v>
      </c>
      <c r="E422" s="18">
        <v>0</v>
      </c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24.75" customHeight="1">
      <c r="A423" s="16" t="s">
        <v>1360</v>
      </c>
      <c r="B423" s="19" t="s">
        <v>1353</v>
      </c>
      <c r="C423" s="18">
        <f t="shared" si="6"/>
        <v>650</v>
      </c>
      <c r="D423" s="18">
        <v>650</v>
      </c>
      <c r="E423" s="18">
        <v>0</v>
      </c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24.75" customHeight="1">
      <c r="A424" s="16" t="s">
        <v>1361</v>
      </c>
      <c r="B424" s="19" t="s">
        <v>1353</v>
      </c>
      <c r="C424" s="18">
        <f t="shared" si="6"/>
        <v>48</v>
      </c>
      <c r="D424" s="18">
        <v>48</v>
      </c>
      <c r="E424" s="18">
        <v>0</v>
      </c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24.75" customHeight="1">
      <c r="A425" s="16" t="s">
        <v>1362</v>
      </c>
      <c r="B425" s="19" t="s">
        <v>1353</v>
      </c>
      <c r="C425" s="18">
        <f t="shared" si="6"/>
        <v>573.8</v>
      </c>
      <c r="D425" s="18">
        <v>573.8</v>
      </c>
      <c r="E425" s="18">
        <v>0</v>
      </c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24.75" customHeight="1">
      <c r="A426" s="16" t="s">
        <v>1363</v>
      </c>
      <c r="B426" s="19" t="s">
        <v>1353</v>
      </c>
      <c r="C426" s="18">
        <f t="shared" si="6"/>
        <v>15</v>
      </c>
      <c r="D426" s="18">
        <v>15</v>
      </c>
      <c r="E426" s="18">
        <v>0</v>
      </c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24.75" customHeight="1">
      <c r="A427" s="16" t="s">
        <v>1364</v>
      </c>
      <c r="B427" s="19" t="s">
        <v>1353</v>
      </c>
      <c r="C427" s="18">
        <f t="shared" si="6"/>
        <v>25</v>
      </c>
      <c r="D427" s="18">
        <v>25</v>
      </c>
      <c r="E427" s="18">
        <v>0</v>
      </c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24.75" customHeight="1">
      <c r="A428" s="16" t="s">
        <v>1365</v>
      </c>
      <c r="B428" s="19" t="s">
        <v>1353</v>
      </c>
      <c r="C428" s="18">
        <f t="shared" si="6"/>
        <v>30</v>
      </c>
      <c r="D428" s="18">
        <v>30</v>
      </c>
      <c r="E428" s="18">
        <v>0</v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24.75" customHeight="1">
      <c r="A429" s="16" t="s">
        <v>1366</v>
      </c>
      <c r="B429" s="19" t="s">
        <v>1353</v>
      </c>
      <c r="C429" s="18">
        <f t="shared" si="6"/>
        <v>10</v>
      </c>
      <c r="D429" s="18">
        <v>10</v>
      </c>
      <c r="E429" s="18">
        <v>0</v>
      </c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24.75" customHeight="1">
      <c r="A430" s="16" t="s">
        <v>1367</v>
      </c>
      <c r="B430" s="19" t="s">
        <v>1353</v>
      </c>
      <c r="C430" s="18">
        <f t="shared" si="6"/>
        <v>5</v>
      </c>
      <c r="D430" s="18">
        <v>5</v>
      </c>
      <c r="E430" s="18">
        <v>0</v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24.75" customHeight="1">
      <c r="A431" s="16" t="s">
        <v>1368</v>
      </c>
      <c r="B431" s="19" t="s">
        <v>1353</v>
      </c>
      <c r="C431" s="18">
        <f t="shared" si="6"/>
        <v>30</v>
      </c>
      <c r="D431" s="18">
        <v>30</v>
      </c>
      <c r="E431" s="18">
        <v>0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24.75" customHeight="1">
      <c r="A432" s="16" t="s">
        <v>1369</v>
      </c>
      <c r="B432" s="19" t="s">
        <v>1353</v>
      </c>
      <c r="C432" s="18">
        <f t="shared" si="6"/>
        <v>25</v>
      </c>
      <c r="D432" s="18">
        <v>25</v>
      </c>
      <c r="E432" s="18">
        <v>0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24.75" customHeight="1">
      <c r="A433" s="16" t="s">
        <v>1370</v>
      </c>
      <c r="B433" s="19" t="s">
        <v>1353</v>
      </c>
      <c r="C433" s="18">
        <f t="shared" si="6"/>
        <v>200</v>
      </c>
      <c r="D433" s="18">
        <v>200</v>
      </c>
      <c r="E433" s="18">
        <v>0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24.75" customHeight="1">
      <c r="A434" s="16" t="s">
        <v>1371</v>
      </c>
      <c r="B434" s="19" t="s">
        <v>1353</v>
      </c>
      <c r="C434" s="18">
        <f t="shared" si="6"/>
        <v>140</v>
      </c>
      <c r="D434" s="18">
        <v>140</v>
      </c>
      <c r="E434" s="18">
        <v>0</v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24.75" customHeight="1">
      <c r="A435" s="16" t="s">
        <v>1372</v>
      </c>
      <c r="B435" s="19" t="s">
        <v>1353</v>
      </c>
      <c r="C435" s="18">
        <f t="shared" si="6"/>
        <v>3</v>
      </c>
      <c r="D435" s="18">
        <v>3</v>
      </c>
      <c r="E435" s="18">
        <v>0</v>
      </c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24.75" customHeight="1">
      <c r="A436" s="16" t="s">
        <v>1373</v>
      </c>
      <c r="B436" s="19" t="s">
        <v>1353</v>
      </c>
      <c r="C436" s="18">
        <f t="shared" si="6"/>
        <v>10</v>
      </c>
      <c r="D436" s="18">
        <v>10</v>
      </c>
      <c r="E436" s="18">
        <v>0</v>
      </c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24.75" customHeight="1">
      <c r="A437" s="16" t="s">
        <v>1374</v>
      </c>
      <c r="B437" s="19" t="s">
        <v>1353</v>
      </c>
      <c r="C437" s="18">
        <f t="shared" si="6"/>
        <v>30</v>
      </c>
      <c r="D437" s="18">
        <v>30</v>
      </c>
      <c r="E437" s="18">
        <v>0</v>
      </c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24.75" customHeight="1">
      <c r="A438" s="16" t="s">
        <v>1375</v>
      </c>
      <c r="B438" s="19" t="s">
        <v>1353</v>
      </c>
      <c r="C438" s="18">
        <f t="shared" si="6"/>
        <v>8</v>
      </c>
      <c r="D438" s="18">
        <v>8</v>
      </c>
      <c r="E438" s="18">
        <v>0</v>
      </c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24.75" customHeight="1">
      <c r="A439" s="16" t="s">
        <v>1376</v>
      </c>
      <c r="B439" s="19" t="s">
        <v>1353</v>
      </c>
      <c r="C439" s="18">
        <f t="shared" si="6"/>
        <v>5</v>
      </c>
      <c r="D439" s="18">
        <v>5</v>
      </c>
      <c r="E439" s="18">
        <v>0</v>
      </c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24.75" customHeight="1">
      <c r="A440" s="16" t="s">
        <v>1377</v>
      </c>
      <c r="B440" s="19" t="s">
        <v>1353</v>
      </c>
      <c r="C440" s="18">
        <f t="shared" si="6"/>
        <v>364.08</v>
      </c>
      <c r="D440" s="18">
        <v>364.08</v>
      </c>
      <c r="E440" s="18">
        <v>0</v>
      </c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24.75" customHeight="1">
      <c r="A441" s="16" t="s">
        <v>1378</v>
      </c>
      <c r="B441" s="19" t="s">
        <v>1353</v>
      </c>
      <c r="C441" s="18">
        <f t="shared" si="6"/>
        <v>310</v>
      </c>
      <c r="D441" s="18">
        <v>310</v>
      </c>
      <c r="E441" s="18">
        <v>0</v>
      </c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24.75" customHeight="1">
      <c r="A442" s="16" t="s">
        <v>1379</v>
      </c>
      <c r="B442" s="19" t="s">
        <v>1353</v>
      </c>
      <c r="C442" s="18">
        <f t="shared" si="6"/>
        <v>12</v>
      </c>
      <c r="D442" s="18">
        <v>12</v>
      </c>
      <c r="E442" s="18">
        <v>0</v>
      </c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24.75" customHeight="1">
      <c r="A443" s="16" t="s">
        <v>1380</v>
      </c>
      <c r="B443" s="19" t="s">
        <v>1353</v>
      </c>
      <c r="C443" s="18">
        <f t="shared" si="6"/>
        <v>58</v>
      </c>
      <c r="D443" s="18">
        <v>58</v>
      </c>
      <c r="E443" s="18">
        <v>0</v>
      </c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24.75" customHeight="1">
      <c r="A444" s="16" t="s">
        <v>1381</v>
      </c>
      <c r="B444" s="19" t="s">
        <v>1382</v>
      </c>
      <c r="C444" s="18">
        <f t="shared" si="6"/>
        <v>101.25</v>
      </c>
      <c r="D444" s="18">
        <v>101.25</v>
      </c>
      <c r="E444" s="18">
        <v>0</v>
      </c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24.75" customHeight="1">
      <c r="A445" s="16" t="s">
        <v>1383</v>
      </c>
      <c r="B445" s="19" t="s">
        <v>1384</v>
      </c>
      <c r="C445" s="18">
        <f t="shared" si="6"/>
        <v>69</v>
      </c>
      <c r="D445" s="18">
        <v>69</v>
      </c>
      <c r="E445" s="18">
        <v>0</v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24.75" customHeight="1">
      <c r="A446" s="16" t="s">
        <v>1381</v>
      </c>
      <c r="B446" s="19" t="s">
        <v>1384</v>
      </c>
      <c r="C446" s="18">
        <f t="shared" si="6"/>
        <v>228.11</v>
      </c>
      <c r="D446" s="18">
        <v>228.11</v>
      </c>
      <c r="E446" s="18">
        <v>0</v>
      </c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24.75" customHeight="1">
      <c r="A447" s="16" t="s">
        <v>1381</v>
      </c>
      <c r="B447" s="19" t="s">
        <v>1385</v>
      </c>
      <c r="C447" s="18">
        <f t="shared" si="6"/>
        <v>113.52</v>
      </c>
      <c r="D447" s="18">
        <v>113.52</v>
      </c>
      <c r="E447" s="18">
        <v>0</v>
      </c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24.75" customHeight="1">
      <c r="A448" s="16" t="s">
        <v>1381</v>
      </c>
      <c r="B448" s="19" t="s">
        <v>1386</v>
      </c>
      <c r="C448" s="18">
        <f t="shared" si="6"/>
        <v>122.5</v>
      </c>
      <c r="D448" s="18">
        <v>122.5</v>
      </c>
      <c r="E448" s="18">
        <v>0</v>
      </c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24.75" customHeight="1">
      <c r="A449" s="16" t="s">
        <v>1381</v>
      </c>
      <c r="B449" s="19" t="s">
        <v>1387</v>
      </c>
      <c r="C449" s="18">
        <f t="shared" si="6"/>
        <v>24.22</v>
      </c>
      <c r="D449" s="18">
        <v>24.22</v>
      </c>
      <c r="E449" s="18">
        <v>0</v>
      </c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24.75" customHeight="1">
      <c r="A450" s="16" t="s">
        <v>1388</v>
      </c>
      <c r="B450" s="19" t="s">
        <v>1389</v>
      </c>
      <c r="C450" s="18">
        <f t="shared" si="6"/>
        <v>100</v>
      </c>
      <c r="D450" s="18">
        <v>100</v>
      </c>
      <c r="E450" s="18">
        <v>0</v>
      </c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24.75" customHeight="1">
      <c r="A451" s="16" t="s">
        <v>1390</v>
      </c>
      <c r="B451" s="19" t="s">
        <v>1391</v>
      </c>
      <c r="C451" s="18">
        <f t="shared" si="6"/>
        <v>162.54</v>
      </c>
      <c r="D451" s="18">
        <v>162.54</v>
      </c>
      <c r="E451" s="18">
        <v>0</v>
      </c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24.75" customHeight="1">
      <c r="A452" s="16" t="s">
        <v>1392</v>
      </c>
      <c r="B452" s="19" t="s">
        <v>1393</v>
      </c>
      <c r="C452" s="18">
        <f t="shared" si="6"/>
        <v>1000</v>
      </c>
      <c r="D452" s="18">
        <v>1000</v>
      </c>
      <c r="E452" s="18">
        <v>0</v>
      </c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24.75" customHeight="1">
      <c r="A453" s="16" t="s">
        <v>1394</v>
      </c>
      <c r="B453" s="19" t="s">
        <v>1395</v>
      </c>
      <c r="C453" s="18">
        <f t="shared" si="6"/>
        <v>210</v>
      </c>
      <c r="D453" s="18">
        <v>210</v>
      </c>
      <c r="E453" s="18">
        <v>0</v>
      </c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24.75" customHeight="1">
      <c r="A454" s="16" t="s">
        <v>1396</v>
      </c>
      <c r="B454" s="19" t="s">
        <v>1395</v>
      </c>
      <c r="C454" s="18">
        <f t="shared" si="6"/>
        <v>1000</v>
      </c>
      <c r="D454" s="18">
        <v>1000</v>
      </c>
      <c r="E454" s="18">
        <v>0</v>
      </c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24.75" customHeight="1">
      <c r="A455" s="16" t="s">
        <v>1397</v>
      </c>
      <c r="B455" s="19" t="s">
        <v>1395</v>
      </c>
      <c r="C455" s="18">
        <f t="shared" si="6"/>
        <v>20</v>
      </c>
      <c r="D455" s="18">
        <v>20</v>
      </c>
      <c r="E455" s="18">
        <v>0</v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24.75" customHeight="1">
      <c r="A456" s="16" t="s">
        <v>1398</v>
      </c>
      <c r="B456" s="19" t="s">
        <v>1395</v>
      </c>
      <c r="C456" s="18">
        <f aca="true" t="shared" si="7" ref="C456:C519">D456+E456</f>
        <v>105</v>
      </c>
      <c r="D456" s="18">
        <v>105</v>
      </c>
      <c r="E456" s="18">
        <v>0</v>
      </c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24.75" customHeight="1">
      <c r="A457" s="16" t="s">
        <v>1399</v>
      </c>
      <c r="B457" s="19" t="s">
        <v>1395</v>
      </c>
      <c r="C457" s="18">
        <f t="shared" si="7"/>
        <v>2000</v>
      </c>
      <c r="D457" s="18">
        <v>2000</v>
      </c>
      <c r="E457" s="18">
        <v>0</v>
      </c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24.75" customHeight="1">
      <c r="A458" s="16" t="s">
        <v>1400</v>
      </c>
      <c r="B458" s="19" t="s">
        <v>1401</v>
      </c>
      <c r="C458" s="18">
        <f t="shared" si="7"/>
        <v>21</v>
      </c>
      <c r="D458" s="18">
        <v>21</v>
      </c>
      <c r="E458" s="18">
        <v>0</v>
      </c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24.75" customHeight="1">
      <c r="A459" s="16" t="s">
        <v>1402</v>
      </c>
      <c r="B459" s="19" t="s">
        <v>1401</v>
      </c>
      <c r="C459" s="18">
        <f t="shared" si="7"/>
        <v>15</v>
      </c>
      <c r="D459" s="18">
        <v>15</v>
      </c>
      <c r="E459" s="18">
        <v>0</v>
      </c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24.75" customHeight="1">
      <c r="A460" s="16" t="s">
        <v>1403</v>
      </c>
      <c r="B460" s="19" t="s">
        <v>1401</v>
      </c>
      <c r="C460" s="18">
        <f t="shared" si="7"/>
        <v>43</v>
      </c>
      <c r="D460" s="18">
        <v>43</v>
      </c>
      <c r="E460" s="18">
        <v>0</v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24.75" customHeight="1">
      <c r="A461" s="16" t="s">
        <v>1404</v>
      </c>
      <c r="B461" s="19" t="s">
        <v>1401</v>
      </c>
      <c r="C461" s="18">
        <f t="shared" si="7"/>
        <v>495</v>
      </c>
      <c r="D461" s="18">
        <v>495</v>
      </c>
      <c r="E461" s="18">
        <v>0</v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24.75" customHeight="1">
      <c r="A462" s="16" t="s">
        <v>1405</v>
      </c>
      <c r="B462" s="19" t="s">
        <v>1401</v>
      </c>
      <c r="C462" s="18">
        <f t="shared" si="7"/>
        <v>329</v>
      </c>
      <c r="D462" s="18">
        <v>329</v>
      </c>
      <c r="E462" s="18">
        <v>0</v>
      </c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24.75" customHeight="1">
      <c r="A463" s="16" t="s">
        <v>1406</v>
      </c>
      <c r="B463" s="19" t="s">
        <v>1401</v>
      </c>
      <c r="C463" s="18">
        <f t="shared" si="7"/>
        <v>400</v>
      </c>
      <c r="D463" s="18">
        <v>400</v>
      </c>
      <c r="E463" s="18">
        <v>0</v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24.75" customHeight="1">
      <c r="A464" s="16" t="s">
        <v>1407</v>
      </c>
      <c r="B464" s="19" t="s">
        <v>1401</v>
      </c>
      <c r="C464" s="18">
        <f t="shared" si="7"/>
        <v>26</v>
      </c>
      <c r="D464" s="18">
        <v>26</v>
      </c>
      <c r="E464" s="18">
        <v>0</v>
      </c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24.75" customHeight="1">
      <c r="A465" s="16" t="s">
        <v>1408</v>
      </c>
      <c r="B465" s="19" t="s">
        <v>1409</v>
      </c>
      <c r="C465" s="18">
        <f t="shared" si="7"/>
        <v>200</v>
      </c>
      <c r="D465" s="18">
        <v>200</v>
      </c>
      <c r="E465" s="18">
        <v>0</v>
      </c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24.75" customHeight="1">
      <c r="A466" s="16" t="s">
        <v>1410</v>
      </c>
      <c r="B466" s="19" t="s">
        <v>1411</v>
      </c>
      <c r="C466" s="18">
        <f t="shared" si="7"/>
        <v>30</v>
      </c>
      <c r="D466" s="18">
        <v>30</v>
      </c>
      <c r="E466" s="18">
        <v>0</v>
      </c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24.75" customHeight="1">
      <c r="A467" s="16" t="s">
        <v>1412</v>
      </c>
      <c r="B467" s="19" t="s">
        <v>1411</v>
      </c>
      <c r="C467" s="18">
        <f t="shared" si="7"/>
        <v>39</v>
      </c>
      <c r="D467" s="18">
        <v>39</v>
      </c>
      <c r="E467" s="18">
        <v>0</v>
      </c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24.75" customHeight="1">
      <c r="A468" s="16" t="s">
        <v>1413</v>
      </c>
      <c r="B468" s="19" t="s">
        <v>1411</v>
      </c>
      <c r="C468" s="18">
        <f t="shared" si="7"/>
        <v>400</v>
      </c>
      <c r="D468" s="18">
        <v>400</v>
      </c>
      <c r="E468" s="18">
        <v>0</v>
      </c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24.75" customHeight="1">
      <c r="A469" s="16" t="s">
        <v>1414</v>
      </c>
      <c r="B469" s="19" t="s">
        <v>1415</v>
      </c>
      <c r="C469" s="18">
        <f t="shared" si="7"/>
        <v>1.91</v>
      </c>
      <c r="D469" s="18">
        <v>1.91</v>
      </c>
      <c r="E469" s="18">
        <v>0</v>
      </c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24.75" customHeight="1">
      <c r="A470" s="16" t="s">
        <v>1416</v>
      </c>
      <c r="B470" s="19" t="s">
        <v>1417</v>
      </c>
      <c r="C470" s="18">
        <f t="shared" si="7"/>
        <v>20</v>
      </c>
      <c r="D470" s="18">
        <v>20</v>
      </c>
      <c r="E470" s="18">
        <v>0</v>
      </c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24.75" customHeight="1">
      <c r="A471" s="16" t="s">
        <v>1418</v>
      </c>
      <c r="B471" s="19" t="s">
        <v>1419</v>
      </c>
      <c r="C471" s="18">
        <f t="shared" si="7"/>
        <v>700</v>
      </c>
      <c r="D471" s="18">
        <v>700</v>
      </c>
      <c r="E471" s="18">
        <v>0</v>
      </c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24.75" customHeight="1">
      <c r="A472" s="16" t="s">
        <v>1420</v>
      </c>
      <c r="B472" s="19" t="s">
        <v>1353</v>
      </c>
      <c r="C472" s="18">
        <f t="shared" si="7"/>
        <v>1500</v>
      </c>
      <c r="D472" s="18">
        <v>1500</v>
      </c>
      <c r="E472" s="18">
        <v>0</v>
      </c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24.75" customHeight="1">
      <c r="A473" s="16" t="s">
        <v>1421</v>
      </c>
      <c r="B473" s="19" t="s">
        <v>1422</v>
      </c>
      <c r="C473" s="18">
        <f t="shared" si="7"/>
        <v>800</v>
      </c>
      <c r="D473" s="18">
        <v>800</v>
      </c>
      <c r="E473" s="18">
        <v>0</v>
      </c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24.75" customHeight="1">
      <c r="A474" s="16" t="s">
        <v>1423</v>
      </c>
      <c r="B474" s="19" t="s">
        <v>1422</v>
      </c>
      <c r="C474" s="18">
        <f t="shared" si="7"/>
        <v>500</v>
      </c>
      <c r="D474" s="18">
        <v>500</v>
      </c>
      <c r="E474" s="18">
        <v>0</v>
      </c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24.75" customHeight="1">
      <c r="A475" s="16" t="s">
        <v>1424</v>
      </c>
      <c r="B475" s="19" t="s">
        <v>1422</v>
      </c>
      <c r="C475" s="18">
        <f t="shared" si="7"/>
        <v>56</v>
      </c>
      <c r="D475" s="18">
        <v>56</v>
      </c>
      <c r="E475" s="18">
        <v>0</v>
      </c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24.75" customHeight="1">
      <c r="A476" s="16" t="s">
        <v>1425</v>
      </c>
      <c r="B476" s="19" t="s">
        <v>1401</v>
      </c>
      <c r="C476" s="18">
        <f t="shared" si="7"/>
        <v>200</v>
      </c>
      <c r="D476" s="18">
        <v>200</v>
      </c>
      <c r="E476" s="18">
        <v>0</v>
      </c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24.75" customHeight="1">
      <c r="A477" s="16" t="s">
        <v>1426</v>
      </c>
      <c r="B477" s="19" t="s">
        <v>1401</v>
      </c>
      <c r="C477" s="18">
        <f t="shared" si="7"/>
        <v>110</v>
      </c>
      <c r="D477" s="18">
        <v>110</v>
      </c>
      <c r="E477" s="18">
        <v>0</v>
      </c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24.75" customHeight="1">
      <c r="A478" s="16" t="s">
        <v>1427</v>
      </c>
      <c r="B478" s="19" t="s">
        <v>1401</v>
      </c>
      <c r="C478" s="18">
        <f t="shared" si="7"/>
        <v>394</v>
      </c>
      <c r="D478" s="18">
        <v>394</v>
      </c>
      <c r="E478" s="18">
        <v>0</v>
      </c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24.75" customHeight="1">
      <c r="A479" s="16" t="s">
        <v>1428</v>
      </c>
      <c r="B479" s="19" t="s">
        <v>1429</v>
      </c>
      <c r="C479" s="18">
        <f t="shared" si="7"/>
        <v>15</v>
      </c>
      <c r="D479" s="18">
        <v>15</v>
      </c>
      <c r="E479" s="18">
        <v>0</v>
      </c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24.75" customHeight="1">
      <c r="A480" s="16" t="s">
        <v>1430</v>
      </c>
      <c r="B480" s="19" t="s">
        <v>1353</v>
      </c>
      <c r="C480" s="18">
        <f t="shared" si="7"/>
        <v>30.62</v>
      </c>
      <c r="D480" s="18">
        <v>30.62</v>
      </c>
      <c r="E480" s="18">
        <v>0</v>
      </c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24.75" customHeight="1">
      <c r="A481" s="16" t="s">
        <v>1424</v>
      </c>
      <c r="B481" s="19" t="s">
        <v>1431</v>
      </c>
      <c r="C481" s="18">
        <f t="shared" si="7"/>
        <v>80</v>
      </c>
      <c r="D481" s="18">
        <v>80</v>
      </c>
      <c r="E481" s="18">
        <v>0</v>
      </c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24.75" customHeight="1">
      <c r="A482" s="16" t="s">
        <v>1432</v>
      </c>
      <c r="B482" s="19" t="s">
        <v>1431</v>
      </c>
      <c r="C482" s="18">
        <f t="shared" si="7"/>
        <v>500</v>
      </c>
      <c r="D482" s="18">
        <v>500</v>
      </c>
      <c r="E482" s="18">
        <v>0</v>
      </c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24.75" customHeight="1">
      <c r="A483" s="16" t="s">
        <v>1433</v>
      </c>
      <c r="B483" s="19" t="s">
        <v>1401</v>
      </c>
      <c r="C483" s="18">
        <f t="shared" si="7"/>
        <v>300</v>
      </c>
      <c r="D483" s="18">
        <v>300</v>
      </c>
      <c r="E483" s="18">
        <v>0</v>
      </c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24.75" customHeight="1">
      <c r="A484" s="16" t="s">
        <v>1434</v>
      </c>
      <c r="B484" s="19" t="s">
        <v>1435</v>
      </c>
      <c r="C484" s="18">
        <f t="shared" si="7"/>
        <v>1000</v>
      </c>
      <c r="D484" s="18">
        <v>1000</v>
      </c>
      <c r="E484" s="18">
        <v>0</v>
      </c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24.75" customHeight="1">
      <c r="A485" s="16" t="s">
        <v>1436</v>
      </c>
      <c r="B485" s="19" t="s">
        <v>1435</v>
      </c>
      <c r="C485" s="18">
        <f t="shared" si="7"/>
        <v>2.88</v>
      </c>
      <c r="D485" s="18">
        <v>2.88</v>
      </c>
      <c r="E485" s="18">
        <v>0</v>
      </c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24.75" customHeight="1">
      <c r="A486" s="16" t="s">
        <v>1381</v>
      </c>
      <c r="B486" s="19" t="s">
        <v>1435</v>
      </c>
      <c r="C486" s="18">
        <f t="shared" si="7"/>
        <v>40.56</v>
      </c>
      <c r="D486" s="18">
        <v>40.56</v>
      </c>
      <c r="E486" s="18">
        <v>0</v>
      </c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24.75" customHeight="1">
      <c r="A487" s="16" t="s">
        <v>1437</v>
      </c>
      <c r="B487" s="19" t="s">
        <v>1353</v>
      </c>
      <c r="C487" s="18">
        <f t="shared" si="7"/>
        <v>900</v>
      </c>
      <c r="D487" s="18">
        <v>900</v>
      </c>
      <c r="E487" s="18">
        <v>0</v>
      </c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24.75" customHeight="1">
      <c r="A488" s="16" t="s">
        <v>1438</v>
      </c>
      <c r="B488" s="19" t="s">
        <v>1353</v>
      </c>
      <c r="C488" s="18">
        <f t="shared" si="7"/>
        <v>252</v>
      </c>
      <c r="D488" s="18">
        <v>252</v>
      </c>
      <c r="E488" s="18">
        <v>0</v>
      </c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24.75" customHeight="1">
      <c r="A489" s="16" t="s">
        <v>1439</v>
      </c>
      <c r="B489" s="19" t="s">
        <v>1353</v>
      </c>
      <c r="C489" s="18">
        <f t="shared" si="7"/>
        <v>100</v>
      </c>
      <c r="D489" s="18">
        <v>100</v>
      </c>
      <c r="E489" s="18">
        <v>0</v>
      </c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24.75" customHeight="1">
      <c r="A490" s="16" t="s">
        <v>1440</v>
      </c>
      <c r="B490" s="19" t="s">
        <v>1353</v>
      </c>
      <c r="C490" s="18">
        <f t="shared" si="7"/>
        <v>2000</v>
      </c>
      <c r="D490" s="18">
        <v>2000</v>
      </c>
      <c r="E490" s="18">
        <v>0</v>
      </c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24.75" customHeight="1">
      <c r="A491" s="16" t="s">
        <v>1441</v>
      </c>
      <c r="B491" s="19" t="s">
        <v>1353</v>
      </c>
      <c r="C491" s="18">
        <f t="shared" si="7"/>
        <v>10</v>
      </c>
      <c r="D491" s="18">
        <v>10</v>
      </c>
      <c r="E491" s="18">
        <v>0</v>
      </c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24.75" customHeight="1">
      <c r="A492" s="16" t="s">
        <v>1442</v>
      </c>
      <c r="B492" s="19" t="s">
        <v>1353</v>
      </c>
      <c r="C492" s="18">
        <f t="shared" si="7"/>
        <v>17.5</v>
      </c>
      <c r="D492" s="18">
        <v>17.5</v>
      </c>
      <c r="E492" s="18">
        <v>0</v>
      </c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24.75" customHeight="1">
      <c r="A493" s="16" t="s">
        <v>1443</v>
      </c>
      <c r="B493" s="19" t="s">
        <v>1353</v>
      </c>
      <c r="C493" s="18">
        <f t="shared" si="7"/>
        <v>60</v>
      </c>
      <c r="D493" s="18">
        <v>60</v>
      </c>
      <c r="E493" s="18">
        <v>0</v>
      </c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24.75" customHeight="1">
      <c r="A494" s="16" t="s">
        <v>1444</v>
      </c>
      <c r="B494" s="19" t="s">
        <v>1353</v>
      </c>
      <c r="C494" s="18">
        <f t="shared" si="7"/>
        <v>102</v>
      </c>
      <c r="D494" s="18">
        <v>102</v>
      </c>
      <c r="E494" s="18">
        <v>0</v>
      </c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24.75" customHeight="1">
      <c r="A495" s="16" t="s">
        <v>1445</v>
      </c>
      <c r="B495" s="19" t="s">
        <v>1353</v>
      </c>
      <c r="C495" s="18">
        <f t="shared" si="7"/>
        <v>52</v>
      </c>
      <c r="D495" s="18">
        <v>52</v>
      </c>
      <c r="E495" s="18">
        <v>0</v>
      </c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24.75" customHeight="1">
      <c r="A496" s="16" t="s">
        <v>1446</v>
      </c>
      <c r="B496" s="19" t="s">
        <v>1353</v>
      </c>
      <c r="C496" s="18">
        <f t="shared" si="7"/>
        <v>10</v>
      </c>
      <c r="D496" s="18">
        <v>10</v>
      </c>
      <c r="E496" s="18">
        <v>0</v>
      </c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24.75" customHeight="1">
      <c r="A497" s="16" t="s">
        <v>1447</v>
      </c>
      <c r="B497" s="19" t="s">
        <v>1353</v>
      </c>
      <c r="C497" s="18">
        <f t="shared" si="7"/>
        <v>1500</v>
      </c>
      <c r="D497" s="18">
        <v>1500</v>
      </c>
      <c r="E497" s="18">
        <v>0</v>
      </c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24.75" customHeight="1">
      <c r="A498" s="16" t="s">
        <v>1448</v>
      </c>
      <c r="B498" s="19" t="s">
        <v>1353</v>
      </c>
      <c r="C498" s="18">
        <f t="shared" si="7"/>
        <v>1960</v>
      </c>
      <c r="D498" s="18">
        <v>1960</v>
      </c>
      <c r="E498" s="18">
        <v>0</v>
      </c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24.75" customHeight="1">
      <c r="A499" s="16" t="s">
        <v>1449</v>
      </c>
      <c r="B499" s="19" t="s">
        <v>1353</v>
      </c>
      <c r="C499" s="18">
        <f t="shared" si="7"/>
        <v>78.47</v>
      </c>
      <c r="D499" s="18">
        <v>78.47</v>
      </c>
      <c r="E499" s="18">
        <v>0</v>
      </c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24.75" customHeight="1">
      <c r="A500" s="16" t="s">
        <v>1450</v>
      </c>
      <c r="B500" s="19" t="s">
        <v>1382</v>
      </c>
      <c r="C500" s="18">
        <f t="shared" si="7"/>
        <v>10</v>
      </c>
      <c r="D500" s="18">
        <v>10</v>
      </c>
      <c r="E500" s="18">
        <v>0</v>
      </c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24.75" customHeight="1">
      <c r="A501" s="16" t="s">
        <v>1451</v>
      </c>
      <c r="B501" s="19" t="s">
        <v>1395</v>
      </c>
      <c r="C501" s="18">
        <f t="shared" si="7"/>
        <v>31</v>
      </c>
      <c r="D501" s="18">
        <v>31</v>
      </c>
      <c r="E501" s="18">
        <v>0</v>
      </c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24.75" customHeight="1">
      <c r="A502" s="16" t="s">
        <v>1452</v>
      </c>
      <c r="B502" s="19" t="s">
        <v>1401</v>
      </c>
      <c r="C502" s="18">
        <f t="shared" si="7"/>
        <v>41</v>
      </c>
      <c r="D502" s="18">
        <v>41</v>
      </c>
      <c r="E502" s="18">
        <v>0</v>
      </c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24.75" customHeight="1">
      <c r="A503" s="16" t="s">
        <v>1453</v>
      </c>
      <c r="B503" s="19" t="s">
        <v>1401</v>
      </c>
      <c r="C503" s="18">
        <f t="shared" si="7"/>
        <v>107</v>
      </c>
      <c r="D503" s="18">
        <v>107</v>
      </c>
      <c r="E503" s="18">
        <v>0</v>
      </c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4.75" customHeight="1">
      <c r="A504" s="16" t="s">
        <v>1454</v>
      </c>
      <c r="B504" s="19" t="s">
        <v>1455</v>
      </c>
      <c r="C504" s="18">
        <f t="shared" si="7"/>
        <v>50</v>
      </c>
      <c r="D504" s="18">
        <v>50</v>
      </c>
      <c r="E504" s="18">
        <v>0</v>
      </c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24.75" customHeight="1">
      <c r="A505" s="16" t="s">
        <v>1456</v>
      </c>
      <c r="B505" s="19" t="s">
        <v>1455</v>
      </c>
      <c r="C505" s="18">
        <f t="shared" si="7"/>
        <v>186.2</v>
      </c>
      <c r="D505" s="18">
        <v>186.2</v>
      </c>
      <c r="E505" s="18">
        <v>0</v>
      </c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24.75" customHeight="1">
      <c r="A506" s="16" t="s">
        <v>1457</v>
      </c>
      <c r="B506" s="19" t="s">
        <v>1455</v>
      </c>
      <c r="C506" s="18">
        <f t="shared" si="7"/>
        <v>15</v>
      </c>
      <c r="D506" s="18">
        <v>15</v>
      </c>
      <c r="E506" s="18">
        <v>0</v>
      </c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24.75" customHeight="1">
      <c r="A507" s="16" t="s">
        <v>1458</v>
      </c>
      <c r="B507" s="19" t="s">
        <v>1455</v>
      </c>
      <c r="C507" s="18">
        <f t="shared" si="7"/>
        <v>500</v>
      </c>
      <c r="D507" s="18">
        <v>500</v>
      </c>
      <c r="E507" s="18">
        <v>0</v>
      </c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24.75" customHeight="1">
      <c r="A508" s="16" t="s">
        <v>1459</v>
      </c>
      <c r="B508" s="19" t="s">
        <v>1455</v>
      </c>
      <c r="C508" s="18">
        <f t="shared" si="7"/>
        <v>200</v>
      </c>
      <c r="D508" s="18">
        <v>200</v>
      </c>
      <c r="E508" s="18">
        <v>0</v>
      </c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24.75" customHeight="1">
      <c r="A509" s="16" t="s">
        <v>1460</v>
      </c>
      <c r="B509" s="19" t="s">
        <v>1455</v>
      </c>
      <c r="C509" s="18">
        <f t="shared" si="7"/>
        <v>10</v>
      </c>
      <c r="D509" s="18">
        <v>10</v>
      </c>
      <c r="E509" s="18">
        <v>0</v>
      </c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24.75" customHeight="1">
      <c r="A510" s="16" t="s">
        <v>1424</v>
      </c>
      <c r="B510" s="19" t="s">
        <v>1461</v>
      </c>
      <c r="C510" s="18">
        <f t="shared" si="7"/>
        <v>33</v>
      </c>
      <c r="D510" s="18">
        <v>33</v>
      </c>
      <c r="E510" s="18">
        <v>0</v>
      </c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24.75" customHeight="1">
      <c r="A511" s="16" t="s">
        <v>1462</v>
      </c>
      <c r="B511" s="19" t="s">
        <v>1461</v>
      </c>
      <c r="C511" s="18">
        <f t="shared" si="7"/>
        <v>20</v>
      </c>
      <c r="D511" s="18">
        <v>20</v>
      </c>
      <c r="E511" s="18">
        <v>0</v>
      </c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24.75" customHeight="1">
      <c r="A512" s="16" t="s">
        <v>1463</v>
      </c>
      <c r="B512" s="19" t="s">
        <v>1353</v>
      </c>
      <c r="C512" s="18">
        <f t="shared" si="7"/>
        <v>10</v>
      </c>
      <c r="D512" s="18">
        <v>10</v>
      </c>
      <c r="E512" s="18">
        <v>0</v>
      </c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24.75" customHeight="1">
      <c r="A513" s="16" t="s">
        <v>1464</v>
      </c>
      <c r="B513" s="19" t="s">
        <v>1465</v>
      </c>
      <c r="C513" s="18">
        <f t="shared" si="7"/>
        <v>17</v>
      </c>
      <c r="D513" s="18">
        <v>17</v>
      </c>
      <c r="E513" s="18">
        <v>0</v>
      </c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24.75" customHeight="1">
      <c r="A514" s="16" t="s">
        <v>1466</v>
      </c>
      <c r="B514" s="19" t="s">
        <v>1465</v>
      </c>
      <c r="C514" s="18">
        <f t="shared" si="7"/>
        <v>40</v>
      </c>
      <c r="D514" s="18">
        <v>40</v>
      </c>
      <c r="E514" s="18">
        <v>0</v>
      </c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24.75" customHeight="1">
      <c r="A515" s="16" t="s">
        <v>1467</v>
      </c>
      <c r="B515" s="19" t="s">
        <v>1465</v>
      </c>
      <c r="C515" s="18">
        <f t="shared" si="7"/>
        <v>9</v>
      </c>
      <c r="D515" s="18">
        <v>9</v>
      </c>
      <c r="E515" s="18">
        <v>0</v>
      </c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24.75" customHeight="1">
      <c r="A516" s="16" t="s">
        <v>1468</v>
      </c>
      <c r="B516" s="19" t="s">
        <v>1465</v>
      </c>
      <c r="C516" s="18">
        <f t="shared" si="7"/>
        <v>15</v>
      </c>
      <c r="D516" s="18">
        <v>15</v>
      </c>
      <c r="E516" s="18">
        <v>0</v>
      </c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24.75" customHeight="1">
      <c r="A517" s="16" t="s">
        <v>1469</v>
      </c>
      <c r="B517" s="19" t="s">
        <v>1465</v>
      </c>
      <c r="C517" s="18">
        <f t="shared" si="7"/>
        <v>3</v>
      </c>
      <c r="D517" s="18">
        <v>3</v>
      </c>
      <c r="E517" s="18">
        <v>0</v>
      </c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24.75" customHeight="1">
      <c r="A518" s="16" t="s">
        <v>1470</v>
      </c>
      <c r="B518" s="19" t="s">
        <v>1465</v>
      </c>
      <c r="C518" s="18">
        <f t="shared" si="7"/>
        <v>6</v>
      </c>
      <c r="D518" s="18">
        <v>6</v>
      </c>
      <c r="E518" s="18">
        <v>0</v>
      </c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24.75" customHeight="1">
      <c r="A519" s="16" t="s">
        <v>1471</v>
      </c>
      <c r="B519" s="19" t="s">
        <v>1465</v>
      </c>
      <c r="C519" s="18">
        <f t="shared" si="7"/>
        <v>2</v>
      </c>
      <c r="D519" s="18">
        <v>2</v>
      </c>
      <c r="E519" s="18">
        <v>0</v>
      </c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24.75" customHeight="1">
      <c r="A520" s="16" t="s">
        <v>1472</v>
      </c>
      <c r="B520" s="19" t="s">
        <v>1465</v>
      </c>
      <c r="C520" s="18">
        <f aca="true" t="shared" si="8" ref="C520:C583">D520+E520</f>
        <v>8</v>
      </c>
      <c r="D520" s="18">
        <v>8</v>
      </c>
      <c r="E520" s="18">
        <v>0</v>
      </c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24.75" customHeight="1">
      <c r="A521" s="16" t="s">
        <v>1473</v>
      </c>
      <c r="B521" s="19" t="s">
        <v>1465</v>
      </c>
      <c r="C521" s="18">
        <f t="shared" si="8"/>
        <v>6</v>
      </c>
      <c r="D521" s="18">
        <v>6</v>
      </c>
      <c r="E521" s="18">
        <v>0</v>
      </c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24.75" customHeight="1">
      <c r="A522" s="16" t="s">
        <v>1474</v>
      </c>
      <c r="B522" s="19" t="s">
        <v>1353</v>
      </c>
      <c r="C522" s="18">
        <f t="shared" si="8"/>
        <v>1800</v>
      </c>
      <c r="D522" s="18">
        <v>1800</v>
      </c>
      <c r="E522" s="18">
        <v>0</v>
      </c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24.75" customHeight="1">
      <c r="A523" s="16" t="s">
        <v>1475</v>
      </c>
      <c r="B523" s="19" t="s">
        <v>1353</v>
      </c>
      <c r="C523" s="18">
        <f t="shared" si="8"/>
        <v>3000</v>
      </c>
      <c r="D523" s="18">
        <v>3000</v>
      </c>
      <c r="E523" s="18">
        <v>0</v>
      </c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24.75" customHeight="1">
      <c r="A524" s="16" t="s">
        <v>1476</v>
      </c>
      <c r="B524" s="19" t="s">
        <v>1353</v>
      </c>
      <c r="C524" s="18">
        <f t="shared" si="8"/>
        <v>8</v>
      </c>
      <c r="D524" s="18">
        <v>8</v>
      </c>
      <c r="E524" s="18">
        <v>0</v>
      </c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24.75" customHeight="1">
      <c r="A525" s="16" t="s">
        <v>1477</v>
      </c>
      <c r="B525" s="19" t="s">
        <v>1353</v>
      </c>
      <c r="C525" s="18">
        <f t="shared" si="8"/>
        <v>4.7</v>
      </c>
      <c r="D525" s="18">
        <v>4.7</v>
      </c>
      <c r="E525" s="18">
        <v>0</v>
      </c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24.75" customHeight="1">
      <c r="A526" s="16" t="s">
        <v>1478</v>
      </c>
      <c r="B526" s="19" t="s">
        <v>1353</v>
      </c>
      <c r="C526" s="18">
        <f t="shared" si="8"/>
        <v>5</v>
      </c>
      <c r="D526" s="18">
        <v>5</v>
      </c>
      <c r="E526" s="18">
        <v>0</v>
      </c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24.75" customHeight="1">
      <c r="A527" s="16" t="s">
        <v>1479</v>
      </c>
      <c r="B527" s="19" t="s">
        <v>1480</v>
      </c>
      <c r="C527" s="18">
        <f t="shared" si="8"/>
        <v>2000</v>
      </c>
      <c r="D527" s="18">
        <v>2000</v>
      </c>
      <c r="E527" s="18">
        <v>0</v>
      </c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24.75" customHeight="1">
      <c r="A528" s="16" t="s">
        <v>1481</v>
      </c>
      <c r="B528" s="19"/>
      <c r="C528" s="18">
        <f>SUM(C529:C548)</f>
        <v>9872.800000000001</v>
      </c>
      <c r="D528" s="18">
        <f>SUM(D529:D548)</f>
        <v>9872.800000000001</v>
      </c>
      <c r="E528" s="18">
        <f>SUM(E529:E548)</f>
        <v>0</v>
      </c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24.75" customHeight="1">
      <c r="A529" s="16" t="s">
        <v>1482</v>
      </c>
      <c r="B529" s="19" t="s">
        <v>1090</v>
      </c>
      <c r="C529" s="18">
        <f t="shared" si="8"/>
        <v>10</v>
      </c>
      <c r="D529" s="18">
        <v>10</v>
      </c>
      <c r="E529" s="18">
        <v>0</v>
      </c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24.75" customHeight="1">
      <c r="A530" s="16" t="s">
        <v>1483</v>
      </c>
      <c r="B530" s="19" t="s">
        <v>1090</v>
      </c>
      <c r="C530" s="18">
        <f t="shared" si="8"/>
        <v>25.2</v>
      </c>
      <c r="D530" s="18">
        <v>25.2</v>
      </c>
      <c r="E530" s="18">
        <v>0</v>
      </c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24.75" customHeight="1">
      <c r="A531" s="16" t="s">
        <v>1484</v>
      </c>
      <c r="B531" s="19" t="s">
        <v>1090</v>
      </c>
      <c r="C531" s="18">
        <f t="shared" si="8"/>
        <v>500</v>
      </c>
      <c r="D531" s="18">
        <v>500</v>
      </c>
      <c r="E531" s="18">
        <v>0</v>
      </c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24.75" customHeight="1">
      <c r="A532" s="16" t="s">
        <v>1485</v>
      </c>
      <c r="B532" s="19" t="s">
        <v>1090</v>
      </c>
      <c r="C532" s="18">
        <f t="shared" si="8"/>
        <v>800</v>
      </c>
      <c r="D532" s="18">
        <v>800</v>
      </c>
      <c r="E532" s="18">
        <v>0</v>
      </c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24.75" customHeight="1">
      <c r="A533" s="16" t="s">
        <v>1486</v>
      </c>
      <c r="B533" s="19" t="s">
        <v>1090</v>
      </c>
      <c r="C533" s="18">
        <f t="shared" si="8"/>
        <v>200</v>
      </c>
      <c r="D533" s="18">
        <v>200</v>
      </c>
      <c r="E533" s="18">
        <v>0</v>
      </c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24.75" customHeight="1">
      <c r="A534" s="16" t="s">
        <v>1487</v>
      </c>
      <c r="B534" s="19" t="s">
        <v>1090</v>
      </c>
      <c r="C534" s="18">
        <f t="shared" si="8"/>
        <v>330</v>
      </c>
      <c r="D534" s="18">
        <v>330</v>
      </c>
      <c r="E534" s="18">
        <v>0</v>
      </c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24.75" customHeight="1">
      <c r="A535" s="16" t="s">
        <v>1488</v>
      </c>
      <c r="B535" s="19" t="s">
        <v>1489</v>
      </c>
      <c r="C535" s="18">
        <f t="shared" si="8"/>
        <v>60</v>
      </c>
      <c r="D535" s="18">
        <v>60</v>
      </c>
      <c r="E535" s="18">
        <v>0</v>
      </c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24.75" customHeight="1">
      <c r="A536" s="16" t="s">
        <v>1490</v>
      </c>
      <c r="B536" s="19" t="s">
        <v>1491</v>
      </c>
      <c r="C536" s="18">
        <f t="shared" si="8"/>
        <v>5</v>
      </c>
      <c r="D536" s="18">
        <v>5</v>
      </c>
      <c r="E536" s="18">
        <v>0</v>
      </c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24.75" customHeight="1">
      <c r="A537" s="16" t="s">
        <v>1492</v>
      </c>
      <c r="B537" s="19" t="s">
        <v>974</v>
      </c>
      <c r="C537" s="18">
        <f t="shared" si="8"/>
        <v>20</v>
      </c>
      <c r="D537" s="18">
        <v>20</v>
      </c>
      <c r="E537" s="18">
        <v>0</v>
      </c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24.75" customHeight="1">
      <c r="A538" s="16" t="s">
        <v>1008</v>
      </c>
      <c r="B538" s="19" t="s">
        <v>974</v>
      </c>
      <c r="C538" s="18">
        <f t="shared" si="8"/>
        <v>20</v>
      </c>
      <c r="D538" s="18">
        <v>20</v>
      </c>
      <c r="E538" s="18">
        <v>0</v>
      </c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24.75" customHeight="1">
      <c r="A539" s="16" t="s">
        <v>1493</v>
      </c>
      <c r="B539" s="19" t="s">
        <v>974</v>
      </c>
      <c r="C539" s="18">
        <f t="shared" si="8"/>
        <v>20</v>
      </c>
      <c r="D539" s="18">
        <v>20</v>
      </c>
      <c r="E539" s="18">
        <v>0</v>
      </c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24.75" customHeight="1">
      <c r="A540" s="16" t="s">
        <v>1494</v>
      </c>
      <c r="B540" s="19" t="s">
        <v>974</v>
      </c>
      <c r="C540" s="18">
        <f t="shared" si="8"/>
        <v>437</v>
      </c>
      <c r="D540" s="18">
        <v>437</v>
      </c>
      <c r="E540" s="18">
        <v>0</v>
      </c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24.75" customHeight="1">
      <c r="A541" s="16" t="s">
        <v>1495</v>
      </c>
      <c r="B541" s="19" t="s">
        <v>974</v>
      </c>
      <c r="C541" s="18">
        <f t="shared" si="8"/>
        <v>274</v>
      </c>
      <c r="D541" s="18">
        <v>274</v>
      </c>
      <c r="E541" s="18">
        <v>0</v>
      </c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24.75" customHeight="1">
      <c r="A542" s="16" t="s">
        <v>1496</v>
      </c>
      <c r="B542" s="19" t="s">
        <v>947</v>
      </c>
      <c r="C542" s="18">
        <f t="shared" si="8"/>
        <v>3418</v>
      </c>
      <c r="D542" s="18">
        <v>3418</v>
      </c>
      <c r="E542" s="18">
        <v>0</v>
      </c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24.75" customHeight="1">
      <c r="A543" s="16" t="s">
        <v>1497</v>
      </c>
      <c r="B543" s="19" t="s">
        <v>1090</v>
      </c>
      <c r="C543" s="18">
        <f t="shared" si="8"/>
        <v>20</v>
      </c>
      <c r="D543" s="18">
        <v>20</v>
      </c>
      <c r="E543" s="18">
        <v>0</v>
      </c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24.75" customHeight="1">
      <c r="A544" s="16" t="s">
        <v>1498</v>
      </c>
      <c r="B544" s="19" t="s">
        <v>1090</v>
      </c>
      <c r="C544" s="18">
        <f t="shared" si="8"/>
        <v>75</v>
      </c>
      <c r="D544" s="18">
        <v>75</v>
      </c>
      <c r="E544" s="18">
        <v>0</v>
      </c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24.75" customHeight="1">
      <c r="A545" s="16" t="s">
        <v>1499</v>
      </c>
      <c r="B545" s="19" t="s">
        <v>1009</v>
      </c>
      <c r="C545" s="18">
        <f t="shared" si="8"/>
        <v>3000</v>
      </c>
      <c r="D545" s="18">
        <v>3000</v>
      </c>
      <c r="E545" s="18">
        <v>0</v>
      </c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24.75" customHeight="1">
      <c r="A546" s="16" t="s">
        <v>1500</v>
      </c>
      <c r="B546" s="19" t="s">
        <v>1501</v>
      </c>
      <c r="C546" s="18">
        <f t="shared" si="8"/>
        <v>38.6</v>
      </c>
      <c r="D546" s="18">
        <v>38.6</v>
      </c>
      <c r="E546" s="18">
        <v>0</v>
      </c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24.75" customHeight="1">
      <c r="A547" s="16" t="s">
        <v>1502</v>
      </c>
      <c r="B547" s="19" t="s">
        <v>1090</v>
      </c>
      <c r="C547" s="18">
        <f t="shared" si="8"/>
        <v>120</v>
      </c>
      <c r="D547" s="18">
        <v>120</v>
      </c>
      <c r="E547" s="18">
        <v>0</v>
      </c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24.75" customHeight="1">
      <c r="A548" s="16" t="s">
        <v>1503</v>
      </c>
      <c r="B548" s="19" t="s">
        <v>1480</v>
      </c>
      <c r="C548" s="18">
        <f t="shared" si="8"/>
        <v>500</v>
      </c>
      <c r="D548" s="18">
        <v>500</v>
      </c>
      <c r="E548" s="18">
        <v>0</v>
      </c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24.75" customHeight="1">
      <c r="A549" s="16" t="s">
        <v>1504</v>
      </c>
      <c r="B549" s="19"/>
      <c r="C549" s="18">
        <f>SUM(C550:C652)</f>
        <v>11565.970000000003</v>
      </c>
      <c r="D549" s="18">
        <f>SUM(D550:D652)</f>
        <v>11565.970000000003</v>
      </c>
      <c r="E549" s="18">
        <f>SUM(E550:E652)</f>
        <v>0</v>
      </c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24.75" customHeight="1">
      <c r="A550" s="16" t="s">
        <v>1505</v>
      </c>
      <c r="B550" s="19" t="s">
        <v>632</v>
      </c>
      <c r="C550" s="18">
        <f t="shared" si="8"/>
        <v>10</v>
      </c>
      <c r="D550" s="18">
        <v>10</v>
      </c>
      <c r="E550" s="18">
        <v>0</v>
      </c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24.75" customHeight="1">
      <c r="A551" s="16" t="s">
        <v>1506</v>
      </c>
      <c r="B551" s="19" t="s">
        <v>632</v>
      </c>
      <c r="C551" s="18">
        <f t="shared" si="8"/>
        <v>165</v>
      </c>
      <c r="D551" s="18">
        <v>165</v>
      </c>
      <c r="E551" s="18">
        <v>0</v>
      </c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24.75" customHeight="1">
      <c r="A552" s="16" t="s">
        <v>1507</v>
      </c>
      <c r="B552" s="19" t="s">
        <v>1508</v>
      </c>
      <c r="C552" s="18">
        <f t="shared" si="8"/>
        <v>5</v>
      </c>
      <c r="D552" s="18">
        <v>5</v>
      </c>
      <c r="E552" s="18">
        <v>0</v>
      </c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24.75" customHeight="1">
      <c r="A553" s="16" t="s">
        <v>1509</v>
      </c>
      <c r="B553" s="19" t="s">
        <v>1508</v>
      </c>
      <c r="C553" s="18">
        <f t="shared" si="8"/>
        <v>150</v>
      </c>
      <c r="D553" s="18">
        <v>150</v>
      </c>
      <c r="E553" s="18">
        <v>0</v>
      </c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24.75" customHeight="1">
      <c r="A554" s="16" t="s">
        <v>1510</v>
      </c>
      <c r="B554" s="19" t="s">
        <v>1508</v>
      </c>
      <c r="C554" s="18">
        <f t="shared" si="8"/>
        <v>12.4</v>
      </c>
      <c r="D554" s="18">
        <v>12.4</v>
      </c>
      <c r="E554" s="18">
        <v>0</v>
      </c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24.75" customHeight="1">
      <c r="A555" s="16" t="s">
        <v>1511</v>
      </c>
      <c r="B555" s="19" t="s">
        <v>1508</v>
      </c>
      <c r="C555" s="18">
        <f t="shared" si="8"/>
        <v>50</v>
      </c>
      <c r="D555" s="18">
        <v>50</v>
      </c>
      <c r="E555" s="18">
        <v>0</v>
      </c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24.75" customHeight="1">
      <c r="A556" s="16" t="s">
        <v>975</v>
      </c>
      <c r="B556" s="19" t="s">
        <v>1508</v>
      </c>
      <c r="C556" s="18">
        <f t="shared" si="8"/>
        <v>50</v>
      </c>
      <c r="D556" s="18">
        <v>50</v>
      </c>
      <c r="E556" s="18">
        <v>0</v>
      </c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24.75" customHeight="1">
      <c r="A557" s="16" t="s">
        <v>1456</v>
      </c>
      <c r="B557" s="19" t="s">
        <v>1508</v>
      </c>
      <c r="C557" s="18">
        <f t="shared" si="8"/>
        <v>45</v>
      </c>
      <c r="D557" s="18">
        <v>45</v>
      </c>
      <c r="E557" s="18">
        <v>0</v>
      </c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24.75" customHeight="1">
      <c r="A558" s="16" t="s">
        <v>1512</v>
      </c>
      <c r="B558" s="19" t="s">
        <v>1480</v>
      </c>
      <c r="C558" s="18">
        <f t="shared" si="8"/>
        <v>500</v>
      </c>
      <c r="D558" s="18">
        <v>500</v>
      </c>
      <c r="E558" s="18">
        <v>0</v>
      </c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24.75" customHeight="1">
      <c r="A559" s="16" t="s">
        <v>1513</v>
      </c>
      <c r="B559" s="19" t="s">
        <v>1514</v>
      </c>
      <c r="C559" s="18">
        <f t="shared" si="8"/>
        <v>48</v>
      </c>
      <c r="D559" s="18">
        <v>48</v>
      </c>
      <c r="E559" s="18">
        <v>0</v>
      </c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24.75" customHeight="1">
      <c r="A560" s="16" t="s">
        <v>1515</v>
      </c>
      <c r="B560" s="19" t="s">
        <v>1514</v>
      </c>
      <c r="C560" s="18">
        <f t="shared" si="8"/>
        <v>10</v>
      </c>
      <c r="D560" s="18">
        <v>10</v>
      </c>
      <c r="E560" s="18">
        <v>0</v>
      </c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24.75" customHeight="1">
      <c r="A561" s="16" t="s">
        <v>1516</v>
      </c>
      <c r="B561" s="19" t="s">
        <v>1514</v>
      </c>
      <c r="C561" s="18">
        <f t="shared" si="8"/>
        <v>10</v>
      </c>
      <c r="D561" s="18">
        <v>10</v>
      </c>
      <c r="E561" s="18">
        <v>0</v>
      </c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24.75" customHeight="1">
      <c r="A562" s="16" t="s">
        <v>1517</v>
      </c>
      <c r="B562" s="19" t="s">
        <v>1514</v>
      </c>
      <c r="C562" s="18">
        <f t="shared" si="8"/>
        <v>5</v>
      </c>
      <c r="D562" s="18">
        <v>5</v>
      </c>
      <c r="E562" s="18">
        <v>0</v>
      </c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24.75" customHeight="1">
      <c r="A563" s="16" t="s">
        <v>1518</v>
      </c>
      <c r="B563" s="19" t="s">
        <v>1514</v>
      </c>
      <c r="C563" s="18">
        <f t="shared" si="8"/>
        <v>5</v>
      </c>
      <c r="D563" s="18">
        <v>5</v>
      </c>
      <c r="E563" s="18">
        <v>0</v>
      </c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24.75" customHeight="1">
      <c r="A564" s="16" t="s">
        <v>1519</v>
      </c>
      <c r="B564" s="19" t="s">
        <v>1514</v>
      </c>
      <c r="C564" s="18">
        <f t="shared" si="8"/>
        <v>10</v>
      </c>
      <c r="D564" s="18">
        <v>10</v>
      </c>
      <c r="E564" s="18">
        <v>0</v>
      </c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24.75" customHeight="1">
      <c r="A565" s="16" t="s">
        <v>1520</v>
      </c>
      <c r="B565" s="19" t="s">
        <v>1514</v>
      </c>
      <c r="C565" s="18">
        <f t="shared" si="8"/>
        <v>20</v>
      </c>
      <c r="D565" s="18">
        <v>20</v>
      </c>
      <c r="E565" s="18">
        <v>0</v>
      </c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24.75" customHeight="1">
      <c r="A566" s="16" t="s">
        <v>1521</v>
      </c>
      <c r="B566" s="19" t="s">
        <v>1522</v>
      </c>
      <c r="C566" s="18">
        <f t="shared" si="8"/>
        <v>20</v>
      </c>
      <c r="D566" s="18">
        <v>20</v>
      </c>
      <c r="E566" s="18">
        <v>0</v>
      </c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24.75" customHeight="1">
      <c r="A567" s="16" t="s">
        <v>1523</v>
      </c>
      <c r="B567" s="19" t="s">
        <v>1522</v>
      </c>
      <c r="C567" s="18">
        <f t="shared" si="8"/>
        <v>10</v>
      </c>
      <c r="D567" s="18">
        <v>10</v>
      </c>
      <c r="E567" s="18">
        <v>0</v>
      </c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24.75" customHeight="1">
      <c r="A568" s="16" t="s">
        <v>1524</v>
      </c>
      <c r="B568" s="19" t="s">
        <v>1522</v>
      </c>
      <c r="C568" s="18">
        <f t="shared" si="8"/>
        <v>5</v>
      </c>
      <c r="D568" s="18">
        <v>5</v>
      </c>
      <c r="E568" s="18">
        <v>0</v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24.75" customHeight="1">
      <c r="A569" s="16" t="s">
        <v>1525</v>
      </c>
      <c r="B569" s="19" t="s">
        <v>1522</v>
      </c>
      <c r="C569" s="18">
        <f t="shared" si="8"/>
        <v>30</v>
      </c>
      <c r="D569" s="18">
        <v>30</v>
      </c>
      <c r="E569" s="18">
        <v>0</v>
      </c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24.75" customHeight="1">
      <c r="A570" s="16" t="s">
        <v>1526</v>
      </c>
      <c r="B570" s="19" t="s">
        <v>1522</v>
      </c>
      <c r="C570" s="18">
        <f t="shared" si="8"/>
        <v>10</v>
      </c>
      <c r="D570" s="18">
        <v>10</v>
      </c>
      <c r="E570" s="18">
        <v>0</v>
      </c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24.75" customHeight="1">
      <c r="A571" s="16" t="s">
        <v>1527</v>
      </c>
      <c r="B571" s="19" t="s">
        <v>1522</v>
      </c>
      <c r="C571" s="18">
        <f t="shared" si="8"/>
        <v>10</v>
      </c>
      <c r="D571" s="18">
        <v>10</v>
      </c>
      <c r="E571" s="18">
        <v>0</v>
      </c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24.75" customHeight="1">
      <c r="A572" s="16" t="s">
        <v>1528</v>
      </c>
      <c r="B572" s="19" t="s">
        <v>1522</v>
      </c>
      <c r="C572" s="18">
        <f t="shared" si="8"/>
        <v>10</v>
      </c>
      <c r="D572" s="18">
        <v>10</v>
      </c>
      <c r="E572" s="18">
        <v>0</v>
      </c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24.75" customHeight="1">
      <c r="A573" s="16" t="s">
        <v>1529</v>
      </c>
      <c r="B573" s="19" t="s">
        <v>1522</v>
      </c>
      <c r="C573" s="18">
        <f t="shared" si="8"/>
        <v>280.2</v>
      </c>
      <c r="D573" s="18">
        <v>280.2</v>
      </c>
      <c r="E573" s="18">
        <v>0</v>
      </c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24.75" customHeight="1">
      <c r="A574" s="16" t="s">
        <v>1530</v>
      </c>
      <c r="B574" s="19" t="s">
        <v>1531</v>
      </c>
      <c r="C574" s="18">
        <f t="shared" si="8"/>
        <v>8</v>
      </c>
      <c r="D574" s="18">
        <v>8</v>
      </c>
      <c r="E574" s="18">
        <v>0</v>
      </c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24.75" customHeight="1">
      <c r="A575" s="16" t="s">
        <v>1532</v>
      </c>
      <c r="B575" s="19" t="s">
        <v>632</v>
      </c>
      <c r="C575" s="18">
        <f t="shared" si="8"/>
        <v>10</v>
      </c>
      <c r="D575" s="18">
        <v>10</v>
      </c>
      <c r="E575" s="18">
        <v>0</v>
      </c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24.75" customHeight="1">
      <c r="A576" s="16" t="s">
        <v>1533</v>
      </c>
      <c r="B576" s="19" t="s">
        <v>632</v>
      </c>
      <c r="C576" s="18">
        <f t="shared" si="8"/>
        <v>15</v>
      </c>
      <c r="D576" s="18">
        <v>15</v>
      </c>
      <c r="E576" s="18">
        <v>0</v>
      </c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24.75" customHeight="1">
      <c r="A577" s="16" t="s">
        <v>1534</v>
      </c>
      <c r="B577" s="19" t="s">
        <v>632</v>
      </c>
      <c r="C577" s="18">
        <f t="shared" si="8"/>
        <v>150</v>
      </c>
      <c r="D577" s="18">
        <v>150</v>
      </c>
      <c r="E577" s="18">
        <v>0</v>
      </c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24.75" customHeight="1">
      <c r="A578" s="16" t="s">
        <v>1535</v>
      </c>
      <c r="B578" s="19" t="s">
        <v>632</v>
      </c>
      <c r="C578" s="18">
        <f t="shared" si="8"/>
        <v>20</v>
      </c>
      <c r="D578" s="18">
        <v>20</v>
      </c>
      <c r="E578" s="18">
        <v>0</v>
      </c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24.75" customHeight="1">
      <c r="A579" s="16" t="s">
        <v>1536</v>
      </c>
      <c r="B579" s="19" t="s">
        <v>632</v>
      </c>
      <c r="C579" s="18">
        <f t="shared" si="8"/>
        <v>44</v>
      </c>
      <c r="D579" s="18">
        <v>44</v>
      </c>
      <c r="E579" s="18">
        <v>0</v>
      </c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24.75" customHeight="1">
      <c r="A580" s="16" t="s">
        <v>1537</v>
      </c>
      <c r="B580" s="19" t="s">
        <v>632</v>
      </c>
      <c r="C580" s="18">
        <f t="shared" si="8"/>
        <v>225</v>
      </c>
      <c r="D580" s="18">
        <v>225</v>
      </c>
      <c r="E580" s="18">
        <v>0</v>
      </c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24.75" customHeight="1">
      <c r="A581" s="16" t="s">
        <v>1538</v>
      </c>
      <c r="B581" s="19" t="s">
        <v>632</v>
      </c>
      <c r="C581" s="18">
        <f t="shared" si="8"/>
        <v>5</v>
      </c>
      <c r="D581" s="18">
        <v>5</v>
      </c>
      <c r="E581" s="18">
        <v>0</v>
      </c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24.75" customHeight="1">
      <c r="A582" s="16" t="s">
        <v>1539</v>
      </c>
      <c r="B582" s="19" t="s">
        <v>1540</v>
      </c>
      <c r="C582" s="18">
        <f t="shared" si="8"/>
        <v>6</v>
      </c>
      <c r="D582" s="18">
        <v>6</v>
      </c>
      <c r="E582" s="18">
        <v>0</v>
      </c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24.75" customHeight="1">
      <c r="A583" s="16" t="s">
        <v>1541</v>
      </c>
      <c r="B583" s="19" t="s">
        <v>1540</v>
      </c>
      <c r="C583" s="18">
        <f t="shared" si="8"/>
        <v>6</v>
      </c>
      <c r="D583" s="18">
        <v>6</v>
      </c>
      <c r="E583" s="18">
        <v>0</v>
      </c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24.75" customHeight="1">
      <c r="A584" s="16" t="s">
        <v>1542</v>
      </c>
      <c r="B584" s="19" t="s">
        <v>632</v>
      </c>
      <c r="C584" s="18">
        <f aca="true" t="shared" si="9" ref="C584:C647">D584+E584</f>
        <v>17.5</v>
      </c>
      <c r="D584" s="18">
        <v>17.5</v>
      </c>
      <c r="E584" s="18">
        <v>0</v>
      </c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24.75" customHeight="1">
      <c r="A585" s="16" t="s">
        <v>1543</v>
      </c>
      <c r="B585" s="19" t="s">
        <v>632</v>
      </c>
      <c r="C585" s="18">
        <f t="shared" si="9"/>
        <v>289.95</v>
      </c>
      <c r="D585" s="18">
        <v>289.95</v>
      </c>
      <c r="E585" s="18">
        <v>0</v>
      </c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ht="24.75" customHeight="1">
      <c r="A586" s="16" t="s">
        <v>1544</v>
      </c>
      <c r="B586" s="19" t="s">
        <v>632</v>
      </c>
      <c r="C586" s="18">
        <f t="shared" si="9"/>
        <v>50</v>
      </c>
      <c r="D586" s="18">
        <v>50</v>
      </c>
      <c r="E586" s="18">
        <v>0</v>
      </c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ht="24.75" customHeight="1">
      <c r="A587" s="16" t="s">
        <v>1545</v>
      </c>
      <c r="B587" s="19" t="s">
        <v>632</v>
      </c>
      <c r="C587" s="18">
        <f t="shared" si="9"/>
        <v>100</v>
      </c>
      <c r="D587" s="18">
        <v>100</v>
      </c>
      <c r="E587" s="18">
        <v>0</v>
      </c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1:256" ht="24.75" customHeight="1">
      <c r="A588" s="16" t="s">
        <v>1546</v>
      </c>
      <c r="B588" s="19" t="s">
        <v>1547</v>
      </c>
      <c r="C588" s="18">
        <f t="shared" si="9"/>
        <v>10</v>
      </c>
      <c r="D588" s="18">
        <v>10</v>
      </c>
      <c r="E588" s="18">
        <v>0</v>
      </c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1:256" ht="24.75" customHeight="1">
      <c r="A589" s="16" t="s">
        <v>1548</v>
      </c>
      <c r="B589" s="19" t="s">
        <v>1547</v>
      </c>
      <c r="C589" s="18">
        <f t="shared" si="9"/>
        <v>14</v>
      </c>
      <c r="D589" s="18">
        <v>14</v>
      </c>
      <c r="E589" s="18">
        <v>0</v>
      </c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1:256" ht="24.75" customHeight="1">
      <c r="A590" s="16" t="s">
        <v>1549</v>
      </c>
      <c r="B590" s="19" t="s">
        <v>1547</v>
      </c>
      <c r="C590" s="18">
        <f t="shared" si="9"/>
        <v>25</v>
      </c>
      <c r="D590" s="18">
        <v>25</v>
      </c>
      <c r="E590" s="18">
        <v>0</v>
      </c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1:256" ht="24.75" customHeight="1">
      <c r="A591" s="16" t="s">
        <v>1550</v>
      </c>
      <c r="B591" s="19" t="s">
        <v>1547</v>
      </c>
      <c r="C591" s="18">
        <f t="shared" si="9"/>
        <v>51</v>
      </c>
      <c r="D591" s="18">
        <v>51</v>
      </c>
      <c r="E591" s="18">
        <v>0</v>
      </c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ht="24.75" customHeight="1">
      <c r="A592" s="16" t="s">
        <v>1551</v>
      </c>
      <c r="B592" s="19" t="s">
        <v>1552</v>
      </c>
      <c r="C592" s="18">
        <f t="shared" si="9"/>
        <v>20</v>
      </c>
      <c r="D592" s="18">
        <v>20</v>
      </c>
      <c r="E592" s="18">
        <v>0</v>
      </c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ht="24.75" customHeight="1">
      <c r="A593" s="16" t="s">
        <v>1456</v>
      </c>
      <c r="B593" s="19" t="s">
        <v>1552</v>
      </c>
      <c r="C593" s="18">
        <f t="shared" si="9"/>
        <v>62.02</v>
      </c>
      <c r="D593" s="18">
        <v>62.02</v>
      </c>
      <c r="E593" s="18">
        <v>0</v>
      </c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1:256" ht="24.75" customHeight="1">
      <c r="A594" s="16" t="s">
        <v>1511</v>
      </c>
      <c r="B594" s="19" t="s">
        <v>1552</v>
      </c>
      <c r="C594" s="18">
        <f t="shared" si="9"/>
        <v>80</v>
      </c>
      <c r="D594" s="18">
        <v>80</v>
      </c>
      <c r="E594" s="18">
        <v>0</v>
      </c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1:256" ht="24.75" customHeight="1">
      <c r="A595" s="16" t="s">
        <v>1553</v>
      </c>
      <c r="B595" s="19" t="s">
        <v>1552</v>
      </c>
      <c r="C595" s="18">
        <f t="shared" si="9"/>
        <v>2.5</v>
      </c>
      <c r="D595" s="18">
        <v>2.5</v>
      </c>
      <c r="E595" s="18">
        <v>0</v>
      </c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24.75" customHeight="1">
      <c r="A596" s="16" t="s">
        <v>1554</v>
      </c>
      <c r="B596" s="19" t="s">
        <v>1552</v>
      </c>
      <c r="C596" s="18">
        <f t="shared" si="9"/>
        <v>13.8</v>
      </c>
      <c r="D596" s="18">
        <v>13.8</v>
      </c>
      <c r="E596" s="18">
        <v>0</v>
      </c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24.75" customHeight="1">
      <c r="A597" s="16" t="s">
        <v>1555</v>
      </c>
      <c r="B597" s="19" t="s">
        <v>1552</v>
      </c>
      <c r="C597" s="18">
        <f t="shared" si="9"/>
        <v>100</v>
      </c>
      <c r="D597" s="18">
        <v>100</v>
      </c>
      <c r="E597" s="18">
        <v>0</v>
      </c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24.75" customHeight="1">
      <c r="A598" s="16" t="s">
        <v>1556</v>
      </c>
      <c r="B598" s="19" t="s">
        <v>1552</v>
      </c>
      <c r="C598" s="18">
        <f t="shared" si="9"/>
        <v>20</v>
      </c>
      <c r="D598" s="18">
        <v>20</v>
      </c>
      <c r="E598" s="18">
        <v>0</v>
      </c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24.75" customHeight="1">
      <c r="A599" s="16" t="s">
        <v>1456</v>
      </c>
      <c r="B599" s="19" t="s">
        <v>1557</v>
      </c>
      <c r="C599" s="18">
        <f t="shared" si="9"/>
        <v>106</v>
      </c>
      <c r="D599" s="18">
        <v>106</v>
      </c>
      <c r="E599" s="18">
        <v>0</v>
      </c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24.75" customHeight="1">
      <c r="A600" s="16" t="s">
        <v>1511</v>
      </c>
      <c r="B600" s="19" t="s">
        <v>1557</v>
      </c>
      <c r="C600" s="18">
        <f t="shared" si="9"/>
        <v>80</v>
      </c>
      <c r="D600" s="18">
        <v>80</v>
      </c>
      <c r="E600" s="18">
        <v>0</v>
      </c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24.75" customHeight="1">
      <c r="A601" s="16" t="s">
        <v>1558</v>
      </c>
      <c r="B601" s="19" t="s">
        <v>1547</v>
      </c>
      <c r="C601" s="18">
        <f t="shared" si="9"/>
        <v>30</v>
      </c>
      <c r="D601" s="18">
        <v>30</v>
      </c>
      <c r="E601" s="18">
        <v>0</v>
      </c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24.75" customHeight="1">
      <c r="A602" s="16" t="s">
        <v>1559</v>
      </c>
      <c r="B602" s="19" t="s">
        <v>1547</v>
      </c>
      <c r="C602" s="18">
        <f t="shared" si="9"/>
        <v>112.6</v>
      </c>
      <c r="D602" s="18">
        <v>112.6</v>
      </c>
      <c r="E602" s="18">
        <v>0</v>
      </c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24.75" customHeight="1">
      <c r="A603" s="16" t="s">
        <v>1560</v>
      </c>
      <c r="B603" s="19" t="s">
        <v>1547</v>
      </c>
      <c r="C603" s="18">
        <f t="shared" si="9"/>
        <v>720</v>
      </c>
      <c r="D603" s="18">
        <v>720</v>
      </c>
      <c r="E603" s="18">
        <v>0</v>
      </c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24.75" customHeight="1">
      <c r="A604" s="16" t="s">
        <v>1561</v>
      </c>
      <c r="B604" s="19" t="s">
        <v>1547</v>
      </c>
      <c r="C604" s="18">
        <f t="shared" si="9"/>
        <v>366</v>
      </c>
      <c r="D604" s="18">
        <v>366</v>
      </c>
      <c r="E604" s="18">
        <v>0</v>
      </c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24.75" customHeight="1">
      <c r="A605" s="16" t="s">
        <v>1562</v>
      </c>
      <c r="B605" s="19" t="s">
        <v>1547</v>
      </c>
      <c r="C605" s="18">
        <f t="shared" si="9"/>
        <v>330</v>
      </c>
      <c r="D605" s="18">
        <v>330</v>
      </c>
      <c r="E605" s="18">
        <v>0</v>
      </c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24.75" customHeight="1">
      <c r="A606" s="16" t="s">
        <v>1563</v>
      </c>
      <c r="B606" s="19" t="s">
        <v>1547</v>
      </c>
      <c r="C606" s="18">
        <f t="shared" si="9"/>
        <v>500</v>
      </c>
      <c r="D606" s="18">
        <v>500</v>
      </c>
      <c r="E606" s="18">
        <v>0</v>
      </c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ht="24.75" customHeight="1">
      <c r="A607" s="16" t="s">
        <v>1564</v>
      </c>
      <c r="B607" s="19" t="s">
        <v>1565</v>
      </c>
      <c r="C607" s="18">
        <f t="shared" si="9"/>
        <v>30</v>
      </c>
      <c r="D607" s="18">
        <v>30</v>
      </c>
      <c r="E607" s="18">
        <v>0</v>
      </c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ht="24.75" customHeight="1">
      <c r="A608" s="16" t="s">
        <v>1566</v>
      </c>
      <c r="B608" s="19" t="s">
        <v>632</v>
      </c>
      <c r="C608" s="18">
        <f t="shared" si="9"/>
        <v>20</v>
      </c>
      <c r="D608" s="18">
        <v>20</v>
      </c>
      <c r="E608" s="18">
        <v>0</v>
      </c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ht="24.75" customHeight="1">
      <c r="A609" s="16" t="s">
        <v>1567</v>
      </c>
      <c r="B609" s="19" t="s">
        <v>1568</v>
      </c>
      <c r="C609" s="18">
        <f t="shared" si="9"/>
        <v>10</v>
      </c>
      <c r="D609" s="18">
        <v>10</v>
      </c>
      <c r="E609" s="18">
        <v>0</v>
      </c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ht="24.75" customHeight="1">
      <c r="A610" s="16" t="s">
        <v>1569</v>
      </c>
      <c r="B610" s="19" t="s">
        <v>1568</v>
      </c>
      <c r="C610" s="18">
        <f t="shared" si="9"/>
        <v>150</v>
      </c>
      <c r="D610" s="18">
        <v>150</v>
      </c>
      <c r="E610" s="18">
        <v>0</v>
      </c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ht="24.75" customHeight="1">
      <c r="A611" s="16" t="s">
        <v>1570</v>
      </c>
      <c r="B611" s="19" t="s">
        <v>1568</v>
      </c>
      <c r="C611" s="18">
        <f t="shared" si="9"/>
        <v>75</v>
      </c>
      <c r="D611" s="18">
        <v>75</v>
      </c>
      <c r="E611" s="18">
        <v>0</v>
      </c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ht="24.75" customHeight="1">
      <c r="A612" s="16" t="s">
        <v>1571</v>
      </c>
      <c r="B612" s="19" t="s">
        <v>1568</v>
      </c>
      <c r="C612" s="18">
        <f t="shared" si="9"/>
        <v>27.48</v>
      </c>
      <c r="D612" s="18">
        <v>27.48</v>
      </c>
      <c r="E612" s="18">
        <v>0</v>
      </c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ht="24.75" customHeight="1">
      <c r="A613" s="16" t="s">
        <v>1572</v>
      </c>
      <c r="B613" s="19" t="s">
        <v>1568</v>
      </c>
      <c r="C613" s="18">
        <f t="shared" si="9"/>
        <v>25</v>
      </c>
      <c r="D613" s="18">
        <v>25</v>
      </c>
      <c r="E613" s="18">
        <v>0</v>
      </c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ht="24.75" customHeight="1">
      <c r="A614" s="16" t="s">
        <v>1539</v>
      </c>
      <c r="B614" s="19" t="s">
        <v>1568</v>
      </c>
      <c r="C614" s="18">
        <f t="shared" si="9"/>
        <v>20</v>
      </c>
      <c r="D614" s="18">
        <v>20</v>
      </c>
      <c r="E614" s="18">
        <v>0</v>
      </c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256" ht="24.75" customHeight="1">
      <c r="A615" s="16" t="s">
        <v>1573</v>
      </c>
      <c r="B615" s="19" t="s">
        <v>1568</v>
      </c>
      <c r="C615" s="18">
        <f t="shared" si="9"/>
        <v>10</v>
      </c>
      <c r="D615" s="18">
        <v>10</v>
      </c>
      <c r="E615" s="18">
        <v>0</v>
      </c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1:256" ht="24.75" customHeight="1">
      <c r="A616" s="16" t="s">
        <v>1574</v>
      </c>
      <c r="B616" s="19" t="s">
        <v>1568</v>
      </c>
      <c r="C616" s="18">
        <f t="shared" si="9"/>
        <v>8</v>
      </c>
      <c r="D616" s="18">
        <v>8</v>
      </c>
      <c r="E616" s="18">
        <v>0</v>
      </c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1:256" ht="24.75" customHeight="1">
      <c r="A617" s="16" t="s">
        <v>1575</v>
      </c>
      <c r="B617" s="19" t="s">
        <v>1568</v>
      </c>
      <c r="C617" s="18">
        <f t="shared" si="9"/>
        <v>5</v>
      </c>
      <c r="D617" s="18">
        <v>5</v>
      </c>
      <c r="E617" s="18">
        <v>0</v>
      </c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ht="24.75" customHeight="1">
      <c r="A618" s="16" t="s">
        <v>1576</v>
      </c>
      <c r="B618" s="19" t="s">
        <v>1568</v>
      </c>
      <c r="C618" s="18">
        <f t="shared" si="9"/>
        <v>7</v>
      </c>
      <c r="D618" s="18">
        <v>7</v>
      </c>
      <c r="E618" s="18">
        <v>0</v>
      </c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256" ht="24.75" customHeight="1">
      <c r="A619" s="16" t="s">
        <v>1577</v>
      </c>
      <c r="B619" s="19" t="s">
        <v>1568</v>
      </c>
      <c r="C619" s="18">
        <f t="shared" si="9"/>
        <v>10</v>
      </c>
      <c r="D619" s="18">
        <v>10</v>
      </c>
      <c r="E619" s="18">
        <v>0</v>
      </c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1:256" ht="24.75" customHeight="1">
      <c r="A620" s="16" t="s">
        <v>1578</v>
      </c>
      <c r="B620" s="19" t="s">
        <v>1568</v>
      </c>
      <c r="C620" s="18">
        <f t="shared" si="9"/>
        <v>5</v>
      </c>
      <c r="D620" s="18">
        <v>5</v>
      </c>
      <c r="E620" s="18">
        <v>0</v>
      </c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1:256" ht="24.75" customHeight="1">
      <c r="A621" s="16" t="s">
        <v>1579</v>
      </c>
      <c r="B621" s="19" t="s">
        <v>1568</v>
      </c>
      <c r="C621" s="18">
        <f t="shared" si="9"/>
        <v>50</v>
      </c>
      <c r="D621" s="18">
        <v>50</v>
      </c>
      <c r="E621" s="18">
        <v>0</v>
      </c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1:256" ht="24.75" customHeight="1">
      <c r="A622" s="16" t="s">
        <v>1580</v>
      </c>
      <c r="B622" s="19" t="s">
        <v>632</v>
      </c>
      <c r="C622" s="18">
        <f t="shared" si="9"/>
        <v>290</v>
      </c>
      <c r="D622" s="18">
        <v>290</v>
      </c>
      <c r="E622" s="18">
        <v>0</v>
      </c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ht="24.75" customHeight="1">
      <c r="A623" s="16" t="s">
        <v>1581</v>
      </c>
      <c r="B623" s="19" t="s">
        <v>1568</v>
      </c>
      <c r="C623" s="18">
        <f t="shared" si="9"/>
        <v>100</v>
      </c>
      <c r="D623" s="18">
        <v>100</v>
      </c>
      <c r="E623" s="18">
        <v>0</v>
      </c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ht="24.75" customHeight="1">
      <c r="A624" s="16" t="s">
        <v>1582</v>
      </c>
      <c r="B624" s="19" t="s">
        <v>1480</v>
      </c>
      <c r="C624" s="18">
        <f t="shared" si="9"/>
        <v>5000</v>
      </c>
      <c r="D624" s="18">
        <v>5000</v>
      </c>
      <c r="E624" s="18">
        <v>0</v>
      </c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ht="24.75" customHeight="1">
      <c r="A625" s="16" t="s">
        <v>1583</v>
      </c>
      <c r="B625" s="19" t="s">
        <v>1480</v>
      </c>
      <c r="C625" s="18">
        <f t="shared" si="9"/>
        <v>30</v>
      </c>
      <c r="D625" s="18">
        <v>30</v>
      </c>
      <c r="E625" s="18">
        <v>0</v>
      </c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ht="24.75" customHeight="1">
      <c r="A626" s="16" t="s">
        <v>1584</v>
      </c>
      <c r="B626" s="19" t="s">
        <v>632</v>
      </c>
      <c r="C626" s="18">
        <f t="shared" si="9"/>
        <v>15</v>
      </c>
      <c r="D626" s="18">
        <v>15</v>
      </c>
      <c r="E626" s="18">
        <v>0</v>
      </c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ht="24.75" customHeight="1">
      <c r="A627" s="16" t="s">
        <v>1585</v>
      </c>
      <c r="B627" s="19" t="s">
        <v>632</v>
      </c>
      <c r="C627" s="18">
        <f t="shared" si="9"/>
        <v>191</v>
      </c>
      <c r="D627" s="18">
        <v>191</v>
      </c>
      <c r="E627" s="18">
        <v>0</v>
      </c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ht="24.75" customHeight="1">
      <c r="A628" s="16" t="s">
        <v>1586</v>
      </c>
      <c r="B628" s="19" t="s">
        <v>632</v>
      </c>
      <c r="C628" s="18">
        <f t="shared" si="9"/>
        <v>6</v>
      </c>
      <c r="D628" s="18">
        <v>6</v>
      </c>
      <c r="E628" s="18">
        <v>0</v>
      </c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ht="24.75" customHeight="1">
      <c r="A629" s="16" t="s">
        <v>1587</v>
      </c>
      <c r="B629" s="19" t="s">
        <v>1529</v>
      </c>
      <c r="C629" s="18">
        <f t="shared" si="9"/>
        <v>10</v>
      </c>
      <c r="D629" s="18">
        <v>10</v>
      </c>
      <c r="E629" s="18">
        <v>0</v>
      </c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ht="24.75" customHeight="1">
      <c r="A630" s="16" t="s">
        <v>1588</v>
      </c>
      <c r="B630" s="19" t="s">
        <v>1529</v>
      </c>
      <c r="C630" s="18">
        <f t="shared" si="9"/>
        <v>20</v>
      </c>
      <c r="D630" s="18">
        <v>20</v>
      </c>
      <c r="E630" s="18">
        <v>0</v>
      </c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ht="24.75" customHeight="1">
      <c r="A631" s="16" t="s">
        <v>1589</v>
      </c>
      <c r="B631" s="19" t="s">
        <v>1529</v>
      </c>
      <c r="C631" s="18">
        <f t="shared" si="9"/>
        <v>10</v>
      </c>
      <c r="D631" s="18">
        <v>10</v>
      </c>
      <c r="E631" s="18">
        <v>0</v>
      </c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24.75" customHeight="1">
      <c r="A632" s="16" t="s">
        <v>1590</v>
      </c>
      <c r="B632" s="19" t="s">
        <v>1529</v>
      </c>
      <c r="C632" s="18">
        <f t="shared" si="9"/>
        <v>10</v>
      </c>
      <c r="D632" s="18">
        <v>10</v>
      </c>
      <c r="E632" s="18">
        <v>0</v>
      </c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ht="24.75" customHeight="1">
      <c r="A633" s="16" t="s">
        <v>1591</v>
      </c>
      <c r="B633" s="19" t="s">
        <v>1592</v>
      </c>
      <c r="C633" s="18">
        <f t="shared" si="9"/>
        <v>20</v>
      </c>
      <c r="D633" s="18">
        <v>20</v>
      </c>
      <c r="E633" s="18">
        <v>0</v>
      </c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ht="24.75" customHeight="1">
      <c r="A634" s="16" t="s">
        <v>1593</v>
      </c>
      <c r="B634" s="19" t="s">
        <v>1592</v>
      </c>
      <c r="C634" s="18">
        <f t="shared" si="9"/>
        <v>30</v>
      </c>
      <c r="D634" s="18">
        <v>30</v>
      </c>
      <c r="E634" s="18">
        <v>0</v>
      </c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ht="24.75" customHeight="1">
      <c r="A635" s="16" t="s">
        <v>1594</v>
      </c>
      <c r="B635" s="19" t="s">
        <v>1592</v>
      </c>
      <c r="C635" s="18">
        <f t="shared" si="9"/>
        <v>8</v>
      </c>
      <c r="D635" s="18">
        <v>8</v>
      </c>
      <c r="E635" s="18">
        <v>0</v>
      </c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ht="24.75" customHeight="1">
      <c r="A636" s="16" t="s">
        <v>1595</v>
      </c>
      <c r="B636" s="19" t="s">
        <v>1592</v>
      </c>
      <c r="C636" s="18">
        <f t="shared" si="9"/>
        <v>5</v>
      </c>
      <c r="D636" s="18">
        <v>5</v>
      </c>
      <c r="E636" s="18">
        <v>0</v>
      </c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ht="24.75" customHeight="1">
      <c r="A637" s="16" t="s">
        <v>1596</v>
      </c>
      <c r="B637" s="19" t="s">
        <v>1592</v>
      </c>
      <c r="C637" s="18">
        <f t="shared" si="9"/>
        <v>25</v>
      </c>
      <c r="D637" s="18">
        <v>25</v>
      </c>
      <c r="E637" s="18">
        <v>0</v>
      </c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ht="24.75" customHeight="1">
      <c r="A638" s="16" t="s">
        <v>1597</v>
      </c>
      <c r="B638" s="19" t="s">
        <v>1592</v>
      </c>
      <c r="C638" s="18">
        <f t="shared" si="9"/>
        <v>15</v>
      </c>
      <c r="D638" s="18">
        <v>15</v>
      </c>
      <c r="E638" s="18">
        <v>0</v>
      </c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ht="24.75" customHeight="1">
      <c r="A639" s="16" t="s">
        <v>1598</v>
      </c>
      <c r="B639" s="19" t="s">
        <v>1592</v>
      </c>
      <c r="C639" s="18">
        <f t="shared" si="9"/>
        <v>32</v>
      </c>
      <c r="D639" s="18">
        <v>32</v>
      </c>
      <c r="E639" s="18">
        <v>0</v>
      </c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ht="24.75" customHeight="1">
      <c r="A640" s="16" t="s">
        <v>1599</v>
      </c>
      <c r="B640" s="19" t="s">
        <v>1592</v>
      </c>
      <c r="C640" s="18">
        <f t="shared" si="9"/>
        <v>43.2</v>
      </c>
      <c r="D640" s="18">
        <v>43.2</v>
      </c>
      <c r="E640" s="18">
        <v>0</v>
      </c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ht="24.75" customHeight="1">
      <c r="A641" s="16" t="s">
        <v>1600</v>
      </c>
      <c r="B641" s="19" t="s">
        <v>1592</v>
      </c>
      <c r="C641" s="18">
        <f t="shared" si="9"/>
        <v>20</v>
      </c>
      <c r="D641" s="18">
        <v>20</v>
      </c>
      <c r="E641" s="18">
        <v>0</v>
      </c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ht="24.75" customHeight="1">
      <c r="A642" s="16" t="s">
        <v>1601</v>
      </c>
      <c r="B642" s="19" t="s">
        <v>1529</v>
      </c>
      <c r="C642" s="18">
        <f t="shared" si="9"/>
        <v>26</v>
      </c>
      <c r="D642" s="18">
        <v>26</v>
      </c>
      <c r="E642" s="18">
        <v>0</v>
      </c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ht="24.75" customHeight="1">
      <c r="A643" s="16" t="s">
        <v>1602</v>
      </c>
      <c r="B643" s="19" t="s">
        <v>1529</v>
      </c>
      <c r="C643" s="18">
        <f t="shared" si="9"/>
        <v>4</v>
      </c>
      <c r="D643" s="18">
        <v>4</v>
      </c>
      <c r="E643" s="18">
        <v>0</v>
      </c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ht="24.75" customHeight="1">
      <c r="A644" s="16" t="s">
        <v>1603</v>
      </c>
      <c r="B644" s="19" t="s">
        <v>1604</v>
      </c>
      <c r="C644" s="18">
        <f t="shared" si="9"/>
        <v>39.2</v>
      </c>
      <c r="D644" s="18">
        <v>39.2</v>
      </c>
      <c r="E644" s="18">
        <v>0</v>
      </c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256" ht="24.75" customHeight="1">
      <c r="A645" s="16" t="s">
        <v>1605</v>
      </c>
      <c r="B645" s="19" t="s">
        <v>1604</v>
      </c>
      <c r="C645" s="18">
        <f t="shared" si="9"/>
        <v>10</v>
      </c>
      <c r="D645" s="18">
        <v>10</v>
      </c>
      <c r="E645" s="18">
        <v>0</v>
      </c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1:256" ht="24.75" customHeight="1">
      <c r="A646" s="16" t="s">
        <v>1606</v>
      </c>
      <c r="B646" s="19" t="s">
        <v>1604</v>
      </c>
      <c r="C646" s="18">
        <f t="shared" si="9"/>
        <v>3</v>
      </c>
      <c r="D646" s="18">
        <v>3</v>
      </c>
      <c r="E646" s="18">
        <v>0</v>
      </c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1:256" ht="24.75" customHeight="1">
      <c r="A647" s="16" t="s">
        <v>1607</v>
      </c>
      <c r="B647" s="19" t="s">
        <v>1604</v>
      </c>
      <c r="C647" s="18">
        <f t="shared" si="9"/>
        <v>5</v>
      </c>
      <c r="D647" s="18">
        <v>5</v>
      </c>
      <c r="E647" s="18">
        <v>0</v>
      </c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256" ht="24.75" customHeight="1">
      <c r="A648" s="16" t="s">
        <v>1608</v>
      </c>
      <c r="B648" s="19" t="s">
        <v>1604</v>
      </c>
      <c r="C648" s="18">
        <f aca="true" t="shared" si="10" ref="C648:C711">D648+E648</f>
        <v>40</v>
      </c>
      <c r="D648" s="18">
        <v>40</v>
      </c>
      <c r="E648" s="18">
        <v>0</v>
      </c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1:256" ht="24.75" customHeight="1">
      <c r="A649" s="16" t="s">
        <v>1609</v>
      </c>
      <c r="B649" s="19" t="s">
        <v>1604</v>
      </c>
      <c r="C649" s="18">
        <f t="shared" si="10"/>
        <v>10</v>
      </c>
      <c r="D649" s="18">
        <v>10</v>
      </c>
      <c r="E649" s="18">
        <v>0</v>
      </c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1:256" ht="24.75" customHeight="1">
      <c r="A650" s="16" t="s">
        <v>1610</v>
      </c>
      <c r="B650" s="19" t="s">
        <v>1604</v>
      </c>
      <c r="C650" s="18">
        <f t="shared" si="10"/>
        <v>4</v>
      </c>
      <c r="D650" s="18">
        <v>4</v>
      </c>
      <c r="E650" s="18">
        <v>0</v>
      </c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256" ht="24.75" customHeight="1">
      <c r="A651" s="16" t="s">
        <v>1611</v>
      </c>
      <c r="B651" s="19" t="s">
        <v>1529</v>
      </c>
      <c r="C651" s="18">
        <f t="shared" si="10"/>
        <v>2</v>
      </c>
      <c r="D651" s="18">
        <v>2</v>
      </c>
      <c r="E651" s="18">
        <v>0</v>
      </c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1:256" ht="24.75" customHeight="1">
      <c r="A652" s="16" t="s">
        <v>1612</v>
      </c>
      <c r="B652" s="19" t="s">
        <v>632</v>
      </c>
      <c r="C652" s="18">
        <f t="shared" si="10"/>
        <v>30.12</v>
      </c>
      <c r="D652" s="18">
        <v>30.12</v>
      </c>
      <c r="E652" s="18">
        <v>0</v>
      </c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1:256" ht="24.75" customHeight="1">
      <c r="A653" s="16" t="s">
        <v>1613</v>
      </c>
      <c r="B653" s="19"/>
      <c r="C653" s="18">
        <f>SUM(C654:C740)</f>
        <v>9740.760000000002</v>
      </c>
      <c r="D653" s="18">
        <f>SUM(D654:D740)</f>
        <v>9740.760000000002</v>
      </c>
      <c r="E653" s="18">
        <f>SUM(E654:E740)</f>
        <v>0</v>
      </c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1:256" ht="24.75" customHeight="1">
      <c r="A654" s="16" t="s">
        <v>1614</v>
      </c>
      <c r="B654" s="19" t="s">
        <v>1615</v>
      </c>
      <c r="C654" s="18">
        <f t="shared" si="10"/>
        <v>5</v>
      </c>
      <c r="D654" s="18">
        <v>5</v>
      </c>
      <c r="E654" s="18">
        <v>0</v>
      </c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1:256" ht="24.75" customHeight="1">
      <c r="A655" s="16" t="s">
        <v>1616</v>
      </c>
      <c r="B655" s="19" t="s">
        <v>1615</v>
      </c>
      <c r="C655" s="18">
        <f t="shared" si="10"/>
        <v>20</v>
      </c>
      <c r="D655" s="18">
        <v>20</v>
      </c>
      <c r="E655" s="18">
        <v>0</v>
      </c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1:256" ht="24.75" customHeight="1">
      <c r="A656" s="16" t="s">
        <v>1617</v>
      </c>
      <c r="B656" s="19" t="s">
        <v>602</v>
      </c>
      <c r="C656" s="18">
        <f t="shared" si="10"/>
        <v>13</v>
      </c>
      <c r="D656" s="18">
        <v>13</v>
      </c>
      <c r="E656" s="18">
        <v>0</v>
      </c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1:256" ht="24.75" customHeight="1">
      <c r="A657" s="16" t="s">
        <v>1618</v>
      </c>
      <c r="B657" s="19" t="s">
        <v>1619</v>
      </c>
      <c r="C657" s="18">
        <f t="shared" si="10"/>
        <v>28</v>
      </c>
      <c r="D657" s="18">
        <v>28</v>
      </c>
      <c r="E657" s="18">
        <v>0</v>
      </c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1:256" ht="24.75" customHeight="1">
      <c r="A658" s="16" t="s">
        <v>1620</v>
      </c>
      <c r="B658" s="19" t="s">
        <v>1621</v>
      </c>
      <c r="C658" s="18">
        <f t="shared" si="10"/>
        <v>8</v>
      </c>
      <c r="D658" s="18">
        <v>8</v>
      </c>
      <c r="E658" s="18">
        <v>0</v>
      </c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1:256" ht="24.75" customHeight="1">
      <c r="A659" s="16" t="s">
        <v>1622</v>
      </c>
      <c r="B659" s="19" t="s">
        <v>1621</v>
      </c>
      <c r="C659" s="18">
        <f t="shared" si="10"/>
        <v>5</v>
      </c>
      <c r="D659" s="18">
        <v>5</v>
      </c>
      <c r="E659" s="18">
        <v>0</v>
      </c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1:256" ht="24.75" customHeight="1">
      <c r="A660" s="16" t="s">
        <v>1623</v>
      </c>
      <c r="B660" s="19" t="s">
        <v>1624</v>
      </c>
      <c r="C660" s="18">
        <f t="shared" si="10"/>
        <v>20</v>
      </c>
      <c r="D660" s="18">
        <v>20</v>
      </c>
      <c r="E660" s="18">
        <v>0</v>
      </c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1:256" ht="24.75" customHeight="1">
      <c r="A661" s="16" t="s">
        <v>1625</v>
      </c>
      <c r="B661" s="19" t="s">
        <v>1626</v>
      </c>
      <c r="C661" s="18">
        <f t="shared" si="10"/>
        <v>18</v>
      </c>
      <c r="D661" s="18">
        <v>18</v>
      </c>
      <c r="E661" s="18">
        <v>0</v>
      </c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1:256" ht="24.75" customHeight="1">
      <c r="A662" s="16" t="s">
        <v>1627</v>
      </c>
      <c r="B662" s="19" t="s">
        <v>1626</v>
      </c>
      <c r="C662" s="18">
        <f t="shared" si="10"/>
        <v>6</v>
      </c>
      <c r="D662" s="18">
        <v>6</v>
      </c>
      <c r="E662" s="18">
        <v>0</v>
      </c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ht="24.75" customHeight="1">
      <c r="A663" s="16" t="s">
        <v>1628</v>
      </c>
      <c r="B663" s="19" t="s">
        <v>1629</v>
      </c>
      <c r="C663" s="18">
        <f t="shared" si="10"/>
        <v>16</v>
      </c>
      <c r="D663" s="18">
        <v>16</v>
      </c>
      <c r="E663" s="18">
        <v>0</v>
      </c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256" ht="24.75" customHeight="1">
      <c r="A664" s="16" t="s">
        <v>1630</v>
      </c>
      <c r="B664" s="19" t="s">
        <v>1629</v>
      </c>
      <c r="C664" s="18">
        <f t="shared" si="10"/>
        <v>16</v>
      </c>
      <c r="D664" s="18">
        <v>16</v>
      </c>
      <c r="E664" s="18">
        <v>0</v>
      </c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1:256" ht="24.75" customHeight="1">
      <c r="A665" s="16" t="s">
        <v>1614</v>
      </c>
      <c r="B665" s="19" t="s">
        <v>1629</v>
      </c>
      <c r="C665" s="18">
        <f t="shared" si="10"/>
        <v>25.51</v>
      </c>
      <c r="D665" s="18">
        <v>25.51</v>
      </c>
      <c r="E665" s="18">
        <v>0</v>
      </c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1:256" ht="24.75" customHeight="1">
      <c r="A666" s="16" t="s">
        <v>1631</v>
      </c>
      <c r="B666" s="19" t="s">
        <v>1629</v>
      </c>
      <c r="C666" s="18">
        <f t="shared" si="10"/>
        <v>3</v>
      </c>
      <c r="D666" s="18">
        <v>3</v>
      </c>
      <c r="E666" s="18">
        <v>0</v>
      </c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1:256" ht="24.75" customHeight="1">
      <c r="A667" s="16" t="s">
        <v>1632</v>
      </c>
      <c r="B667" s="19" t="s">
        <v>619</v>
      </c>
      <c r="C667" s="18">
        <f t="shared" si="10"/>
        <v>30</v>
      </c>
      <c r="D667" s="18">
        <v>30</v>
      </c>
      <c r="E667" s="18">
        <v>0</v>
      </c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1:256" ht="24.75" customHeight="1">
      <c r="A668" s="16" t="s">
        <v>1633</v>
      </c>
      <c r="B668" s="19" t="s">
        <v>619</v>
      </c>
      <c r="C668" s="18">
        <f t="shared" si="10"/>
        <v>60</v>
      </c>
      <c r="D668" s="18">
        <v>60</v>
      </c>
      <c r="E668" s="18">
        <v>0</v>
      </c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ht="24.75" customHeight="1">
      <c r="A669" s="16" t="s">
        <v>1634</v>
      </c>
      <c r="B669" s="19" t="s">
        <v>1635</v>
      </c>
      <c r="C669" s="18">
        <f t="shared" si="10"/>
        <v>103.6</v>
      </c>
      <c r="D669" s="18">
        <v>103.6</v>
      </c>
      <c r="E669" s="18">
        <v>0</v>
      </c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ht="24.75" customHeight="1">
      <c r="A670" s="16" t="s">
        <v>1636</v>
      </c>
      <c r="B670" s="19" t="s">
        <v>1635</v>
      </c>
      <c r="C670" s="18">
        <f t="shared" si="10"/>
        <v>19.6</v>
      </c>
      <c r="D670" s="18">
        <v>19.6</v>
      </c>
      <c r="E670" s="18">
        <v>0</v>
      </c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256" ht="24.75" customHeight="1">
      <c r="A671" s="16" t="s">
        <v>1637</v>
      </c>
      <c r="B671" s="19" t="s">
        <v>1635</v>
      </c>
      <c r="C671" s="18">
        <f t="shared" si="10"/>
        <v>360</v>
      </c>
      <c r="D671" s="18">
        <v>360</v>
      </c>
      <c r="E671" s="18">
        <v>0</v>
      </c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1:256" ht="24.75" customHeight="1">
      <c r="A672" s="16" t="s">
        <v>1638</v>
      </c>
      <c r="B672" s="19" t="s">
        <v>1635</v>
      </c>
      <c r="C672" s="18">
        <f t="shared" si="10"/>
        <v>600</v>
      </c>
      <c r="D672" s="18">
        <v>600</v>
      </c>
      <c r="E672" s="18">
        <v>0</v>
      </c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1:256" ht="24.75" customHeight="1">
      <c r="A673" s="16" t="s">
        <v>1639</v>
      </c>
      <c r="B673" s="19" t="s">
        <v>1635</v>
      </c>
      <c r="C673" s="18">
        <f t="shared" si="10"/>
        <v>96</v>
      </c>
      <c r="D673" s="18">
        <v>96</v>
      </c>
      <c r="E673" s="18">
        <v>0</v>
      </c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1:256" ht="24.75" customHeight="1">
      <c r="A674" s="16" t="s">
        <v>1640</v>
      </c>
      <c r="B674" s="19" t="s">
        <v>1635</v>
      </c>
      <c r="C674" s="18">
        <f t="shared" si="10"/>
        <v>60</v>
      </c>
      <c r="D674" s="18">
        <v>60</v>
      </c>
      <c r="E674" s="18">
        <v>0</v>
      </c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1:256" ht="24.75" customHeight="1">
      <c r="A675" s="16" t="s">
        <v>1641</v>
      </c>
      <c r="B675" s="19" t="s">
        <v>1642</v>
      </c>
      <c r="C675" s="18">
        <f t="shared" si="10"/>
        <v>18</v>
      </c>
      <c r="D675" s="18">
        <v>18</v>
      </c>
      <c r="E675" s="18">
        <v>0</v>
      </c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ht="24.75" customHeight="1">
      <c r="A676" s="16" t="s">
        <v>1643</v>
      </c>
      <c r="B676" s="19" t="s">
        <v>1642</v>
      </c>
      <c r="C676" s="18">
        <f t="shared" si="10"/>
        <v>30</v>
      </c>
      <c r="D676" s="18">
        <v>30</v>
      </c>
      <c r="E676" s="18">
        <v>0</v>
      </c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ht="24.75" customHeight="1">
      <c r="A677" s="16" t="s">
        <v>1644</v>
      </c>
      <c r="B677" s="19" t="s">
        <v>1642</v>
      </c>
      <c r="C677" s="18">
        <f t="shared" si="10"/>
        <v>30</v>
      </c>
      <c r="D677" s="18">
        <v>30</v>
      </c>
      <c r="E677" s="18">
        <v>0</v>
      </c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ht="24.75" customHeight="1">
      <c r="A678" s="16" t="s">
        <v>1645</v>
      </c>
      <c r="B678" s="19" t="s">
        <v>619</v>
      </c>
      <c r="C678" s="18">
        <f t="shared" si="10"/>
        <v>38.02</v>
      </c>
      <c r="D678" s="18">
        <v>38.02</v>
      </c>
      <c r="E678" s="18">
        <v>0</v>
      </c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ht="24.75" customHeight="1">
      <c r="A679" s="16" t="s">
        <v>1646</v>
      </c>
      <c r="B679" s="19" t="s">
        <v>619</v>
      </c>
      <c r="C679" s="18">
        <f t="shared" si="10"/>
        <v>150</v>
      </c>
      <c r="D679" s="18">
        <v>150</v>
      </c>
      <c r="E679" s="18">
        <v>0</v>
      </c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ht="24.75" customHeight="1">
      <c r="A680" s="16" t="s">
        <v>1647</v>
      </c>
      <c r="B680" s="19" t="s">
        <v>619</v>
      </c>
      <c r="C680" s="18">
        <f t="shared" si="10"/>
        <v>13</v>
      </c>
      <c r="D680" s="18">
        <v>13</v>
      </c>
      <c r="E680" s="18">
        <v>0</v>
      </c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256" ht="24.75" customHeight="1">
      <c r="A681" s="16" t="s">
        <v>1648</v>
      </c>
      <c r="B681" s="19" t="s">
        <v>619</v>
      </c>
      <c r="C681" s="18">
        <f t="shared" si="10"/>
        <v>70</v>
      </c>
      <c r="D681" s="18">
        <v>70</v>
      </c>
      <c r="E681" s="18">
        <v>0</v>
      </c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1:256" ht="24.75" customHeight="1">
      <c r="A682" s="16" t="s">
        <v>1649</v>
      </c>
      <c r="B682" s="19" t="s">
        <v>619</v>
      </c>
      <c r="C682" s="18">
        <f t="shared" si="10"/>
        <v>16.6</v>
      </c>
      <c r="D682" s="18">
        <v>16.6</v>
      </c>
      <c r="E682" s="18">
        <v>0</v>
      </c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ht="24.75" customHeight="1">
      <c r="A683" s="16" t="s">
        <v>1650</v>
      </c>
      <c r="B683" s="19" t="s">
        <v>619</v>
      </c>
      <c r="C683" s="18">
        <f t="shared" si="10"/>
        <v>57</v>
      </c>
      <c r="D683" s="18">
        <v>57</v>
      </c>
      <c r="E683" s="18">
        <v>0</v>
      </c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:256" ht="24.75" customHeight="1">
      <c r="A684" s="16" t="s">
        <v>1651</v>
      </c>
      <c r="B684" s="19" t="s">
        <v>602</v>
      </c>
      <c r="C684" s="18">
        <f t="shared" si="10"/>
        <v>80</v>
      </c>
      <c r="D684" s="18">
        <v>80</v>
      </c>
      <c r="E684" s="18">
        <v>0</v>
      </c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1:256" ht="24.75" customHeight="1">
      <c r="A685" s="16" t="s">
        <v>1652</v>
      </c>
      <c r="B685" s="19" t="s">
        <v>1653</v>
      </c>
      <c r="C685" s="18">
        <f t="shared" si="10"/>
        <v>25</v>
      </c>
      <c r="D685" s="18">
        <v>25</v>
      </c>
      <c r="E685" s="18">
        <v>0</v>
      </c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1:256" ht="24.75" customHeight="1">
      <c r="A686" s="16" t="s">
        <v>1654</v>
      </c>
      <c r="B686" s="19" t="s">
        <v>1653</v>
      </c>
      <c r="C686" s="18">
        <f t="shared" si="10"/>
        <v>35</v>
      </c>
      <c r="D686" s="18">
        <v>35</v>
      </c>
      <c r="E686" s="18">
        <v>0</v>
      </c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1:256" ht="24.75" customHeight="1">
      <c r="A687" s="16" t="s">
        <v>1655</v>
      </c>
      <c r="B687" s="19" t="s">
        <v>619</v>
      </c>
      <c r="C687" s="18">
        <f t="shared" si="10"/>
        <v>8</v>
      </c>
      <c r="D687" s="18">
        <v>8</v>
      </c>
      <c r="E687" s="18">
        <v>0</v>
      </c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ht="24.75" customHeight="1">
      <c r="A688" s="16" t="s">
        <v>1656</v>
      </c>
      <c r="B688" s="19" t="s">
        <v>619</v>
      </c>
      <c r="C688" s="18">
        <f t="shared" si="10"/>
        <v>24.2</v>
      </c>
      <c r="D688" s="18">
        <v>24.2</v>
      </c>
      <c r="E688" s="18">
        <v>0</v>
      </c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ht="24.75" customHeight="1">
      <c r="A689" s="16" t="s">
        <v>1657</v>
      </c>
      <c r="B689" s="19" t="s">
        <v>619</v>
      </c>
      <c r="C689" s="18">
        <f t="shared" si="10"/>
        <v>22.18</v>
      </c>
      <c r="D689" s="18">
        <v>22.18</v>
      </c>
      <c r="E689" s="18">
        <v>0</v>
      </c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ht="24.75" customHeight="1">
      <c r="A690" s="16" t="s">
        <v>1658</v>
      </c>
      <c r="B690" s="19" t="s">
        <v>619</v>
      </c>
      <c r="C690" s="18">
        <f t="shared" si="10"/>
        <v>4</v>
      </c>
      <c r="D690" s="18">
        <v>4</v>
      </c>
      <c r="E690" s="18">
        <v>0</v>
      </c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ht="24.75" customHeight="1">
      <c r="A691" s="16" t="s">
        <v>1659</v>
      </c>
      <c r="B691" s="19" t="s">
        <v>619</v>
      </c>
      <c r="C691" s="18">
        <f t="shared" si="10"/>
        <v>280</v>
      </c>
      <c r="D691" s="18">
        <v>280</v>
      </c>
      <c r="E691" s="18">
        <v>0</v>
      </c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ht="24.75" customHeight="1">
      <c r="A692" s="16" t="s">
        <v>1660</v>
      </c>
      <c r="B692" s="19" t="s">
        <v>619</v>
      </c>
      <c r="C692" s="18">
        <f t="shared" si="10"/>
        <v>13</v>
      </c>
      <c r="D692" s="18">
        <v>13</v>
      </c>
      <c r="E692" s="18">
        <v>0</v>
      </c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ht="24.75" customHeight="1">
      <c r="A693" s="16" t="s">
        <v>1661</v>
      </c>
      <c r="B693" s="19" t="s">
        <v>619</v>
      </c>
      <c r="C693" s="18">
        <f t="shared" si="10"/>
        <v>279</v>
      </c>
      <c r="D693" s="18">
        <v>279</v>
      </c>
      <c r="E693" s="18">
        <v>0</v>
      </c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ht="24.75" customHeight="1">
      <c r="A694" s="16" t="s">
        <v>1662</v>
      </c>
      <c r="B694" s="19" t="s">
        <v>619</v>
      </c>
      <c r="C694" s="18">
        <f t="shared" si="10"/>
        <v>80</v>
      </c>
      <c r="D694" s="18">
        <v>80</v>
      </c>
      <c r="E694" s="18">
        <v>0</v>
      </c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ht="24.75" customHeight="1">
      <c r="A695" s="16" t="s">
        <v>1663</v>
      </c>
      <c r="B695" s="19" t="s">
        <v>619</v>
      </c>
      <c r="C695" s="18">
        <f t="shared" si="10"/>
        <v>32</v>
      </c>
      <c r="D695" s="18">
        <v>32</v>
      </c>
      <c r="E695" s="18">
        <v>0</v>
      </c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1:256" ht="24.75" customHeight="1">
      <c r="A696" s="16" t="s">
        <v>1664</v>
      </c>
      <c r="B696" s="19" t="s">
        <v>656</v>
      </c>
      <c r="C696" s="18">
        <f t="shared" si="10"/>
        <v>10</v>
      </c>
      <c r="D696" s="18">
        <v>10</v>
      </c>
      <c r="E696" s="18">
        <v>0</v>
      </c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1:256" ht="24.75" customHeight="1">
      <c r="A697" s="16" t="s">
        <v>1665</v>
      </c>
      <c r="B697" s="19" t="s">
        <v>619</v>
      </c>
      <c r="C697" s="18">
        <f t="shared" si="10"/>
        <v>150</v>
      </c>
      <c r="D697" s="18">
        <v>150</v>
      </c>
      <c r="E697" s="18">
        <v>0</v>
      </c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1:256" ht="24.75" customHeight="1">
      <c r="A698" s="16" t="s">
        <v>1666</v>
      </c>
      <c r="B698" s="19" t="s">
        <v>619</v>
      </c>
      <c r="C698" s="18">
        <f t="shared" si="10"/>
        <v>3</v>
      </c>
      <c r="D698" s="18">
        <v>3</v>
      </c>
      <c r="E698" s="18">
        <v>0</v>
      </c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1:256" ht="24.75" customHeight="1">
      <c r="A699" s="16" t="s">
        <v>1667</v>
      </c>
      <c r="B699" s="19" t="s">
        <v>619</v>
      </c>
      <c r="C699" s="18">
        <f t="shared" si="10"/>
        <v>115</v>
      </c>
      <c r="D699" s="18">
        <v>115</v>
      </c>
      <c r="E699" s="18">
        <v>0</v>
      </c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1:256" ht="24.75" customHeight="1">
      <c r="A700" s="16" t="s">
        <v>1668</v>
      </c>
      <c r="B700" s="19" t="s">
        <v>619</v>
      </c>
      <c r="C700" s="18">
        <f t="shared" si="10"/>
        <v>13</v>
      </c>
      <c r="D700" s="18">
        <v>13</v>
      </c>
      <c r="E700" s="18">
        <v>0</v>
      </c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1:256" ht="24.75" customHeight="1">
      <c r="A701" s="16" t="s">
        <v>1669</v>
      </c>
      <c r="B701" s="19" t="s">
        <v>1635</v>
      </c>
      <c r="C701" s="18">
        <f t="shared" si="10"/>
        <v>4.3</v>
      </c>
      <c r="D701" s="18">
        <v>4.3</v>
      </c>
      <c r="E701" s="18">
        <v>0</v>
      </c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1:256" ht="24.75" customHeight="1">
      <c r="A702" s="16" t="s">
        <v>1670</v>
      </c>
      <c r="B702" s="19" t="s">
        <v>1635</v>
      </c>
      <c r="C702" s="18">
        <f t="shared" si="10"/>
        <v>984</v>
      </c>
      <c r="D702" s="18">
        <v>984</v>
      </c>
      <c r="E702" s="18">
        <v>0</v>
      </c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1:256" ht="24.75" customHeight="1">
      <c r="A703" s="16" t="s">
        <v>1671</v>
      </c>
      <c r="B703" s="19" t="s">
        <v>1635</v>
      </c>
      <c r="C703" s="18">
        <f t="shared" si="10"/>
        <v>140</v>
      </c>
      <c r="D703" s="18">
        <v>140</v>
      </c>
      <c r="E703" s="18">
        <v>0</v>
      </c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1:256" ht="24.75" customHeight="1">
      <c r="A704" s="16" t="s">
        <v>1672</v>
      </c>
      <c r="B704" s="19" t="s">
        <v>1635</v>
      </c>
      <c r="C704" s="18">
        <f t="shared" si="10"/>
        <v>40</v>
      </c>
      <c r="D704" s="18">
        <v>40</v>
      </c>
      <c r="E704" s="18">
        <v>0</v>
      </c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1:256" ht="24.75" customHeight="1">
      <c r="A705" s="16" t="s">
        <v>1673</v>
      </c>
      <c r="B705" s="19" t="s">
        <v>1635</v>
      </c>
      <c r="C705" s="18">
        <f t="shared" si="10"/>
        <v>8.4</v>
      </c>
      <c r="D705" s="18">
        <v>8.4</v>
      </c>
      <c r="E705" s="18">
        <v>0</v>
      </c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1:256" ht="24.75" customHeight="1">
      <c r="A706" s="16" t="s">
        <v>1674</v>
      </c>
      <c r="B706" s="19" t="s">
        <v>1675</v>
      </c>
      <c r="C706" s="18">
        <f t="shared" si="10"/>
        <v>35</v>
      </c>
      <c r="D706" s="18">
        <v>35</v>
      </c>
      <c r="E706" s="18">
        <v>0</v>
      </c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1:256" ht="24.75" customHeight="1">
      <c r="A707" s="16" t="s">
        <v>1676</v>
      </c>
      <c r="B707" s="19" t="s">
        <v>1675</v>
      </c>
      <c r="C707" s="18">
        <f t="shared" si="10"/>
        <v>2</v>
      </c>
      <c r="D707" s="18">
        <v>2</v>
      </c>
      <c r="E707" s="18">
        <v>0</v>
      </c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1:256" ht="24.75" customHeight="1">
      <c r="A708" s="16" t="s">
        <v>1677</v>
      </c>
      <c r="B708" s="19" t="s">
        <v>619</v>
      </c>
      <c r="C708" s="18">
        <f t="shared" si="10"/>
        <v>1000</v>
      </c>
      <c r="D708" s="18">
        <v>1000</v>
      </c>
      <c r="E708" s="18">
        <v>0</v>
      </c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1:256" ht="24.75" customHeight="1">
      <c r="A709" s="16" t="s">
        <v>1678</v>
      </c>
      <c r="B709" s="19" t="s">
        <v>1679</v>
      </c>
      <c r="C709" s="18">
        <f t="shared" si="10"/>
        <v>3</v>
      </c>
      <c r="D709" s="18">
        <v>3</v>
      </c>
      <c r="E709" s="18">
        <v>0</v>
      </c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1:256" ht="24.75" customHeight="1">
      <c r="A710" s="16" t="s">
        <v>1680</v>
      </c>
      <c r="B710" s="19" t="s">
        <v>1679</v>
      </c>
      <c r="C710" s="18">
        <f t="shared" si="10"/>
        <v>26.52</v>
      </c>
      <c r="D710" s="18">
        <v>26.52</v>
      </c>
      <c r="E710" s="18">
        <v>0</v>
      </c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1:256" ht="24.75" customHeight="1">
      <c r="A711" s="16" t="s">
        <v>1681</v>
      </c>
      <c r="B711" s="19" t="s">
        <v>619</v>
      </c>
      <c r="C711" s="18">
        <f t="shared" si="10"/>
        <v>309</v>
      </c>
      <c r="D711" s="18">
        <v>309</v>
      </c>
      <c r="E711" s="18">
        <v>0</v>
      </c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1:256" ht="24.75" customHeight="1">
      <c r="A712" s="16" t="s">
        <v>1682</v>
      </c>
      <c r="B712" s="19" t="s">
        <v>1679</v>
      </c>
      <c r="C712" s="18">
        <f aca="true" t="shared" si="11" ref="C712:C775">D712+E712</f>
        <v>100</v>
      </c>
      <c r="D712" s="18">
        <v>100</v>
      </c>
      <c r="E712" s="18">
        <v>0</v>
      </c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1:256" ht="24.75" customHeight="1">
      <c r="A713" s="16" t="s">
        <v>1683</v>
      </c>
      <c r="B713" s="19" t="s">
        <v>1679</v>
      </c>
      <c r="C713" s="18">
        <f t="shared" si="11"/>
        <v>10</v>
      </c>
      <c r="D713" s="18">
        <v>10</v>
      </c>
      <c r="E713" s="18">
        <v>0</v>
      </c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ht="24.75" customHeight="1">
      <c r="A714" s="16" t="s">
        <v>1684</v>
      </c>
      <c r="B714" s="19" t="s">
        <v>1679</v>
      </c>
      <c r="C714" s="18">
        <f t="shared" si="11"/>
        <v>2</v>
      </c>
      <c r="D714" s="18">
        <v>2</v>
      </c>
      <c r="E714" s="18">
        <v>0</v>
      </c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ht="24.75" customHeight="1">
      <c r="A715" s="16" t="s">
        <v>1685</v>
      </c>
      <c r="B715" s="19" t="s">
        <v>1679</v>
      </c>
      <c r="C715" s="18">
        <f t="shared" si="11"/>
        <v>8</v>
      </c>
      <c r="D715" s="18">
        <v>8</v>
      </c>
      <c r="E715" s="18">
        <v>0</v>
      </c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1:256" ht="24.75" customHeight="1">
      <c r="A716" s="16" t="s">
        <v>1686</v>
      </c>
      <c r="B716" s="19" t="s">
        <v>1679</v>
      </c>
      <c r="C716" s="18">
        <f t="shared" si="11"/>
        <v>15</v>
      </c>
      <c r="D716" s="18">
        <v>15</v>
      </c>
      <c r="E716" s="18">
        <v>0</v>
      </c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256" ht="24.75" customHeight="1">
      <c r="A717" s="16" t="s">
        <v>1687</v>
      </c>
      <c r="B717" s="19" t="s">
        <v>1679</v>
      </c>
      <c r="C717" s="18">
        <f t="shared" si="11"/>
        <v>4</v>
      </c>
      <c r="D717" s="18">
        <v>4</v>
      </c>
      <c r="E717" s="18">
        <v>0</v>
      </c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1:256" ht="24.75" customHeight="1">
      <c r="A718" s="16" t="s">
        <v>1688</v>
      </c>
      <c r="B718" s="19" t="s">
        <v>1679</v>
      </c>
      <c r="C718" s="18">
        <f t="shared" si="11"/>
        <v>5.76</v>
      </c>
      <c r="D718" s="18">
        <v>5.76</v>
      </c>
      <c r="E718" s="18">
        <v>0</v>
      </c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ht="24.75" customHeight="1">
      <c r="A719" s="16" t="s">
        <v>1689</v>
      </c>
      <c r="B719" s="19" t="s">
        <v>619</v>
      </c>
      <c r="C719" s="18">
        <f t="shared" si="11"/>
        <v>30</v>
      </c>
      <c r="D719" s="18">
        <v>30</v>
      </c>
      <c r="E719" s="18">
        <v>0</v>
      </c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ht="24.75" customHeight="1">
      <c r="A720" s="16" t="s">
        <v>1690</v>
      </c>
      <c r="B720" s="19" t="s">
        <v>1691</v>
      </c>
      <c r="C720" s="18">
        <f t="shared" si="11"/>
        <v>2</v>
      </c>
      <c r="D720" s="18">
        <v>2</v>
      </c>
      <c r="E720" s="18">
        <v>0</v>
      </c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24.75" customHeight="1">
      <c r="A721" s="16" t="s">
        <v>1692</v>
      </c>
      <c r="B721" s="19" t="s">
        <v>1691</v>
      </c>
      <c r="C721" s="18">
        <f t="shared" si="11"/>
        <v>1.5</v>
      </c>
      <c r="D721" s="18">
        <v>1.5</v>
      </c>
      <c r="E721" s="18">
        <v>0</v>
      </c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1:256" ht="24.75" customHeight="1">
      <c r="A722" s="16" t="s">
        <v>1693</v>
      </c>
      <c r="B722" s="19" t="s">
        <v>1691</v>
      </c>
      <c r="C722" s="18">
        <f t="shared" si="11"/>
        <v>2</v>
      </c>
      <c r="D722" s="18">
        <v>2</v>
      </c>
      <c r="E722" s="18">
        <v>0</v>
      </c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:256" ht="24.75" customHeight="1">
      <c r="A723" s="16" t="s">
        <v>1694</v>
      </c>
      <c r="B723" s="19" t="s">
        <v>1691</v>
      </c>
      <c r="C723" s="18">
        <f t="shared" si="11"/>
        <v>2</v>
      </c>
      <c r="D723" s="18">
        <v>2</v>
      </c>
      <c r="E723" s="18">
        <v>0</v>
      </c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:256" ht="24.75" customHeight="1">
      <c r="A724" s="16" t="s">
        <v>1695</v>
      </c>
      <c r="B724" s="19" t="s">
        <v>1691</v>
      </c>
      <c r="C724" s="18">
        <f t="shared" si="11"/>
        <v>4</v>
      </c>
      <c r="D724" s="18">
        <v>4</v>
      </c>
      <c r="E724" s="18">
        <v>0</v>
      </c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:256" ht="24.75" customHeight="1">
      <c r="A725" s="16" t="s">
        <v>1696</v>
      </c>
      <c r="B725" s="19" t="s">
        <v>1691</v>
      </c>
      <c r="C725" s="18">
        <f t="shared" si="11"/>
        <v>1</v>
      </c>
      <c r="D725" s="18">
        <v>1</v>
      </c>
      <c r="E725" s="18">
        <v>0</v>
      </c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:256" ht="24.75" customHeight="1">
      <c r="A726" s="16" t="s">
        <v>1697</v>
      </c>
      <c r="B726" s="19" t="s">
        <v>619</v>
      </c>
      <c r="C726" s="18">
        <f t="shared" si="11"/>
        <v>550</v>
      </c>
      <c r="D726" s="18">
        <v>550</v>
      </c>
      <c r="E726" s="18">
        <v>0</v>
      </c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1:256" ht="24.75" customHeight="1">
      <c r="A727" s="16" t="s">
        <v>1698</v>
      </c>
      <c r="B727" s="19" t="s">
        <v>619</v>
      </c>
      <c r="C727" s="18">
        <f t="shared" si="11"/>
        <v>640</v>
      </c>
      <c r="D727" s="18">
        <v>640</v>
      </c>
      <c r="E727" s="18">
        <v>0</v>
      </c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1:256" ht="24.75" customHeight="1">
      <c r="A728" s="16" t="s">
        <v>1699</v>
      </c>
      <c r="B728" s="19" t="s">
        <v>619</v>
      </c>
      <c r="C728" s="18">
        <f t="shared" si="11"/>
        <v>141</v>
      </c>
      <c r="D728" s="18">
        <v>141</v>
      </c>
      <c r="E728" s="18">
        <v>0</v>
      </c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ht="24.75" customHeight="1">
      <c r="A729" s="16" t="s">
        <v>1700</v>
      </c>
      <c r="B729" s="19" t="s">
        <v>1701</v>
      </c>
      <c r="C729" s="18">
        <f t="shared" si="11"/>
        <v>3</v>
      </c>
      <c r="D729" s="18">
        <v>3</v>
      </c>
      <c r="E729" s="18">
        <v>0</v>
      </c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ht="24.75" customHeight="1">
      <c r="A730" s="16" t="s">
        <v>1702</v>
      </c>
      <c r="B730" s="19" t="s">
        <v>619</v>
      </c>
      <c r="C730" s="18">
        <f t="shared" si="11"/>
        <v>30</v>
      </c>
      <c r="D730" s="18">
        <v>30</v>
      </c>
      <c r="E730" s="18">
        <v>0</v>
      </c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ht="24.75" customHeight="1">
      <c r="A731" s="16" t="s">
        <v>1703</v>
      </c>
      <c r="B731" s="19" t="s">
        <v>619</v>
      </c>
      <c r="C731" s="18">
        <f t="shared" si="11"/>
        <v>60</v>
      </c>
      <c r="D731" s="18">
        <v>60</v>
      </c>
      <c r="E731" s="18">
        <v>0</v>
      </c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24.75" customHeight="1">
      <c r="A732" s="16" t="s">
        <v>1704</v>
      </c>
      <c r="B732" s="19" t="s">
        <v>619</v>
      </c>
      <c r="C732" s="18">
        <f t="shared" si="11"/>
        <v>24.77</v>
      </c>
      <c r="D732" s="18">
        <v>24.77</v>
      </c>
      <c r="E732" s="18">
        <v>0</v>
      </c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24.75" customHeight="1">
      <c r="A733" s="16" t="s">
        <v>1705</v>
      </c>
      <c r="B733" s="19" t="s">
        <v>619</v>
      </c>
      <c r="C733" s="18">
        <f t="shared" si="11"/>
        <v>54.6</v>
      </c>
      <c r="D733" s="18">
        <v>54.6</v>
      </c>
      <c r="E733" s="18">
        <v>0</v>
      </c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24.75" customHeight="1">
      <c r="A734" s="16" t="s">
        <v>1706</v>
      </c>
      <c r="B734" s="19" t="s">
        <v>1621</v>
      </c>
      <c r="C734" s="18">
        <f t="shared" si="11"/>
        <v>1994</v>
      </c>
      <c r="D734" s="18">
        <v>1994</v>
      </c>
      <c r="E734" s="18">
        <v>0</v>
      </c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24.75" customHeight="1">
      <c r="A735" s="16" t="s">
        <v>1707</v>
      </c>
      <c r="B735" s="19" t="s">
        <v>602</v>
      </c>
      <c r="C735" s="18">
        <f t="shared" si="11"/>
        <v>134.2</v>
      </c>
      <c r="D735" s="18">
        <v>134.2</v>
      </c>
      <c r="E735" s="18">
        <v>0</v>
      </c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24.75" customHeight="1">
      <c r="A736" s="16" t="s">
        <v>1708</v>
      </c>
      <c r="B736" s="19" t="s">
        <v>1619</v>
      </c>
      <c r="C736" s="18">
        <f t="shared" si="11"/>
        <v>96.6</v>
      </c>
      <c r="D736" s="18">
        <v>96.6</v>
      </c>
      <c r="E736" s="18">
        <v>0</v>
      </c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24.75" customHeight="1">
      <c r="A737" s="16" t="s">
        <v>1709</v>
      </c>
      <c r="B737" s="19" t="s">
        <v>1619</v>
      </c>
      <c r="C737" s="18">
        <f t="shared" si="11"/>
        <v>32.4</v>
      </c>
      <c r="D737" s="18">
        <v>32.4</v>
      </c>
      <c r="E737" s="18">
        <v>0</v>
      </c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24.75" customHeight="1">
      <c r="A738" s="16" t="s">
        <v>1710</v>
      </c>
      <c r="B738" s="19" t="s">
        <v>1619</v>
      </c>
      <c r="C738" s="18">
        <f t="shared" si="11"/>
        <v>5</v>
      </c>
      <c r="D738" s="18">
        <v>5</v>
      </c>
      <c r="E738" s="18">
        <v>0</v>
      </c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24.75" customHeight="1">
      <c r="A739" s="16" t="s">
        <v>1711</v>
      </c>
      <c r="B739" s="19" t="s">
        <v>1619</v>
      </c>
      <c r="C739" s="18">
        <f t="shared" si="11"/>
        <v>2</v>
      </c>
      <c r="D739" s="18">
        <v>2</v>
      </c>
      <c r="E739" s="18">
        <v>0</v>
      </c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24.75" customHeight="1">
      <c r="A740" s="16" t="s">
        <v>1712</v>
      </c>
      <c r="B740" s="19" t="s">
        <v>619</v>
      </c>
      <c r="C740" s="18">
        <f t="shared" si="11"/>
        <v>125</v>
      </c>
      <c r="D740" s="18">
        <v>125</v>
      </c>
      <c r="E740" s="18">
        <v>0</v>
      </c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24.75" customHeight="1">
      <c r="A741" s="16" t="s">
        <v>1713</v>
      </c>
      <c r="B741" s="19"/>
      <c r="C741" s="18">
        <f>SUM(C742:C802)</f>
        <v>14247.94</v>
      </c>
      <c r="D741" s="18">
        <f>SUM(D742:D802)</f>
        <v>14247.94</v>
      </c>
      <c r="E741" s="18">
        <f>SUM(E742:E802)</f>
        <v>0</v>
      </c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24.75" customHeight="1">
      <c r="A742" s="16" t="s">
        <v>1714</v>
      </c>
      <c r="B742" s="19" t="s">
        <v>1624</v>
      </c>
      <c r="C742" s="18">
        <f t="shared" si="11"/>
        <v>60</v>
      </c>
      <c r="D742" s="18">
        <v>60</v>
      </c>
      <c r="E742" s="18">
        <v>0</v>
      </c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24.75" customHeight="1">
      <c r="A743" s="16" t="s">
        <v>1715</v>
      </c>
      <c r="B743" s="19" t="s">
        <v>1624</v>
      </c>
      <c r="C743" s="18">
        <f t="shared" si="11"/>
        <v>18</v>
      </c>
      <c r="D743" s="18">
        <v>18</v>
      </c>
      <c r="E743" s="18">
        <v>0</v>
      </c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24.75" customHeight="1">
      <c r="A744" s="16" t="s">
        <v>1716</v>
      </c>
      <c r="B744" s="19" t="s">
        <v>1717</v>
      </c>
      <c r="C744" s="18">
        <f t="shared" si="11"/>
        <v>50</v>
      </c>
      <c r="D744" s="18">
        <v>50</v>
      </c>
      <c r="E744" s="18">
        <v>0</v>
      </c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24.75" customHeight="1">
      <c r="A745" s="16" t="s">
        <v>1718</v>
      </c>
      <c r="B745" s="19" t="s">
        <v>911</v>
      </c>
      <c r="C745" s="18">
        <f t="shared" si="11"/>
        <v>44</v>
      </c>
      <c r="D745" s="18">
        <v>44</v>
      </c>
      <c r="E745" s="18">
        <v>0</v>
      </c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ht="24.75" customHeight="1">
      <c r="A746" s="16" t="s">
        <v>1719</v>
      </c>
      <c r="B746" s="19" t="s">
        <v>1624</v>
      </c>
      <c r="C746" s="18">
        <f t="shared" si="11"/>
        <v>50</v>
      </c>
      <c r="D746" s="18">
        <v>50</v>
      </c>
      <c r="E746" s="18">
        <v>0</v>
      </c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ht="24.75" customHeight="1">
      <c r="A747" s="16" t="s">
        <v>1720</v>
      </c>
      <c r="B747" s="19" t="s">
        <v>1624</v>
      </c>
      <c r="C747" s="18">
        <f t="shared" si="11"/>
        <v>6000</v>
      </c>
      <c r="D747" s="18">
        <v>6000</v>
      </c>
      <c r="E747" s="18">
        <v>0</v>
      </c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ht="24.75" customHeight="1">
      <c r="A748" s="16" t="s">
        <v>1721</v>
      </c>
      <c r="B748" s="19" t="s">
        <v>1722</v>
      </c>
      <c r="C748" s="18">
        <f t="shared" si="11"/>
        <v>60</v>
      </c>
      <c r="D748" s="18">
        <v>60</v>
      </c>
      <c r="E748" s="18">
        <v>0</v>
      </c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ht="24.75" customHeight="1">
      <c r="A749" s="16" t="s">
        <v>1723</v>
      </c>
      <c r="B749" s="19" t="s">
        <v>1722</v>
      </c>
      <c r="C749" s="18">
        <f t="shared" si="11"/>
        <v>100</v>
      </c>
      <c r="D749" s="18">
        <v>100</v>
      </c>
      <c r="E749" s="18">
        <v>0</v>
      </c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1:256" ht="24.75" customHeight="1">
      <c r="A750" s="16" t="s">
        <v>1724</v>
      </c>
      <c r="B750" s="19" t="s">
        <v>1722</v>
      </c>
      <c r="C750" s="18">
        <f t="shared" si="11"/>
        <v>200</v>
      </c>
      <c r="D750" s="18">
        <v>200</v>
      </c>
      <c r="E750" s="18">
        <v>0</v>
      </c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256" ht="24.75" customHeight="1">
      <c r="A751" s="16" t="s">
        <v>1725</v>
      </c>
      <c r="B751" s="19" t="s">
        <v>1726</v>
      </c>
      <c r="C751" s="18">
        <f t="shared" si="11"/>
        <v>80</v>
      </c>
      <c r="D751" s="18">
        <v>80</v>
      </c>
      <c r="E751" s="18">
        <v>0</v>
      </c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ht="24.75" customHeight="1">
      <c r="A752" s="16" t="s">
        <v>1727</v>
      </c>
      <c r="B752" s="19" t="s">
        <v>1726</v>
      </c>
      <c r="C752" s="18">
        <f t="shared" si="11"/>
        <v>1600</v>
      </c>
      <c r="D752" s="18">
        <v>1600</v>
      </c>
      <c r="E752" s="18">
        <v>0</v>
      </c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ht="24.75" customHeight="1">
      <c r="A753" s="16" t="s">
        <v>1728</v>
      </c>
      <c r="B753" s="19" t="s">
        <v>1726</v>
      </c>
      <c r="C753" s="18">
        <f t="shared" si="11"/>
        <v>100</v>
      </c>
      <c r="D753" s="18">
        <v>100</v>
      </c>
      <c r="E753" s="18">
        <v>0</v>
      </c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ht="24.75" customHeight="1">
      <c r="A754" s="16" t="s">
        <v>1729</v>
      </c>
      <c r="B754" s="19" t="s">
        <v>1730</v>
      </c>
      <c r="C754" s="18">
        <f t="shared" si="11"/>
        <v>278</v>
      </c>
      <c r="D754" s="18">
        <v>278</v>
      </c>
      <c r="E754" s="18">
        <v>0</v>
      </c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ht="24.75" customHeight="1">
      <c r="A755" s="16" t="s">
        <v>1731</v>
      </c>
      <c r="B755" s="19" t="s">
        <v>1730</v>
      </c>
      <c r="C755" s="18">
        <f t="shared" si="11"/>
        <v>8.5</v>
      </c>
      <c r="D755" s="18">
        <v>8.5</v>
      </c>
      <c r="E755" s="18">
        <v>0</v>
      </c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ht="24.75" customHeight="1">
      <c r="A756" s="16" t="s">
        <v>1732</v>
      </c>
      <c r="B756" s="19" t="s">
        <v>1730</v>
      </c>
      <c r="C756" s="18">
        <f t="shared" si="11"/>
        <v>300</v>
      </c>
      <c r="D756" s="18">
        <v>300</v>
      </c>
      <c r="E756" s="18">
        <v>0</v>
      </c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1:256" ht="24.75" customHeight="1">
      <c r="A757" s="16" t="s">
        <v>1733</v>
      </c>
      <c r="B757" s="19" t="s">
        <v>1624</v>
      </c>
      <c r="C757" s="18">
        <f t="shared" si="11"/>
        <v>450</v>
      </c>
      <c r="D757" s="18">
        <v>450</v>
      </c>
      <c r="E757" s="18">
        <v>0</v>
      </c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ht="24.75" customHeight="1">
      <c r="A758" s="16" t="s">
        <v>1734</v>
      </c>
      <c r="B758" s="19" t="s">
        <v>1735</v>
      </c>
      <c r="C758" s="18">
        <f t="shared" si="11"/>
        <v>2.16</v>
      </c>
      <c r="D758" s="18">
        <v>2.16</v>
      </c>
      <c r="E758" s="18">
        <v>0</v>
      </c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256" ht="24.75" customHeight="1">
      <c r="A759" s="16" t="s">
        <v>1736</v>
      </c>
      <c r="B759" s="19" t="s">
        <v>1735</v>
      </c>
      <c r="C759" s="18">
        <f t="shared" si="11"/>
        <v>4</v>
      </c>
      <c r="D759" s="18">
        <v>4</v>
      </c>
      <c r="E759" s="18">
        <v>0</v>
      </c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1:256" ht="24.75" customHeight="1">
      <c r="A760" s="16" t="s">
        <v>1737</v>
      </c>
      <c r="B760" s="19" t="s">
        <v>1735</v>
      </c>
      <c r="C760" s="18">
        <f t="shared" si="11"/>
        <v>1.36</v>
      </c>
      <c r="D760" s="18">
        <v>1.36</v>
      </c>
      <c r="E760" s="18">
        <v>0</v>
      </c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1:256" ht="24.75" customHeight="1">
      <c r="A761" s="16" t="s">
        <v>1738</v>
      </c>
      <c r="B761" s="19" t="s">
        <v>1739</v>
      </c>
      <c r="C761" s="18">
        <f t="shared" si="11"/>
        <v>1.72</v>
      </c>
      <c r="D761" s="18">
        <v>1.72</v>
      </c>
      <c r="E761" s="18">
        <v>0</v>
      </c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1:256" ht="24.75" customHeight="1">
      <c r="A762" s="16" t="s">
        <v>1740</v>
      </c>
      <c r="B762" s="19" t="s">
        <v>1739</v>
      </c>
      <c r="C762" s="18">
        <f t="shared" si="11"/>
        <v>2</v>
      </c>
      <c r="D762" s="18">
        <v>2</v>
      </c>
      <c r="E762" s="18">
        <v>0</v>
      </c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1:256" ht="24.75" customHeight="1">
      <c r="A763" s="16" t="s">
        <v>1741</v>
      </c>
      <c r="B763" s="19" t="s">
        <v>2243</v>
      </c>
      <c r="C763" s="18">
        <f t="shared" si="11"/>
        <v>1000</v>
      </c>
      <c r="D763" s="18">
        <v>1000</v>
      </c>
      <c r="E763" s="18">
        <v>0</v>
      </c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1:256" ht="24.75" customHeight="1">
      <c r="A764" s="16" t="s">
        <v>1742</v>
      </c>
      <c r="B764" s="19" t="s">
        <v>2243</v>
      </c>
      <c r="C764" s="18">
        <f t="shared" si="11"/>
        <v>10.2</v>
      </c>
      <c r="D764" s="18">
        <v>10.2</v>
      </c>
      <c r="E764" s="18">
        <v>0</v>
      </c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1:256" ht="24.75" customHeight="1">
      <c r="A765" s="16" t="s">
        <v>1743</v>
      </c>
      <c r="B765" s="19" t="s">
        <v>1624</v>
      </c>
      <c r="C765" s="18">
        <f t="shared" si="11"/>
        <v>56</v>
      </c>
      <c r="D765" s="18">
        <v>56</v>
      </c>
      <c r="E765" s="18">
        <v>0</v>
      </c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ht="24.75" customHeight="1">
      <c r="A766" s="16" t="s">
        <v>1744</v>
      </c>
      <c r="B766" s="19" t="s">
        <v>1624</v>
      </c>
      <c r="C766" s="18">
        <f t="shared" si="11"/>
        <v>200</v>
      </c>
      <c r="D766" s="18">
        <v>200</v>
      </c>
      <c r="E766" s="18">
        <v>0</v>
      </c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ht="24.75" customHeight="1">
      <c r="A767" s="16" t="s">
        <v>1745</v>
      </c>
      <c r="B767" s="19" t="s">
        <v>1746</v>
      </c>
      <c r="C767" s="18">
        <f t="shared" si="11"/>
        <v>4</v>
      </c>
      <c r="D767" s="18">
        <v>4</v>
      </c>
      <c r="E767" s="18">
        <v>0</v>
      </c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1:256" ht="24.75" customHeight="1">
      <c r="A768" s="16" t="s">
        <v>1747</v>
      </c>
      <c r="B768" s="19" t="s">
        <v>1624</v>
      </c>
      <c r="C768" s="18">
        <f t="shared" si="11"/>
        <v>1197</v>
      </c>
      <c r="D768" s="18">
        <v>1197</v>
      </c>
      <c r="E768" s="18">
        <v>0</v>
      </c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1:256" ht="24.75" customHeight="1">
      <c r="A769" s="16" t="s">
        <v>1748</v>
      </c>
      <c r="B769" s="19" t="s">
        <v>1717</v>
      </c>
      <c r="C769" s="18">
        <f t="shared" si="11"/>
        <v>3</v>
      </c>
      <c r="D769" s="18">
        <v>3</v>
      </c>
      <c r="E769" s="18">
        <v>0</v>
      </c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1:256" ht="24.75" customHeight="1">
      <c r="A770" s="16" t="s">
        <v>1749</v>
      </c>
      <c r="B770" s="19" t="s">
        <v>1624</v>
      </c>
      <c r="C770" s="18">
        <f t="shared" si="11"/>
        <v>30</v>
      </c>
      <c r="D770" s="18">
        <v>30</v>
      </c>
      <c r="E770" s="18">
        <v>0</v>
      </c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ht="24.75" customHeight="1">
      <c r="A771" s="16" t="s">
        <v>1750</v>
      </c>
      <c r="B771" s="19" t="s">
        <v>1624</v>
      </c>
      <c r="C771" s="18">
        <f t="shared" si="11"/>
        <v>1</v>
      </c>
      <c r="D771" s="18">
        <v>1</v>
      </c>
      <c r="E771" s="18">
        <v>0</v>
      </c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ht="24.75" customHeight="1">
      <c r="A772" s="16" t="s">
        <v>1751</v>
      </c>
      <c r="B772" s="19" t="s">
        <v>1624</v>
      </c>
      <c r="C772" s="18">
        <f t="shared" si="11"/>
        <v>15</v>
      </c>
      <c r="D772" s="18">
        <v>15</v>
      </c>
      <c r="E772" s="18">
        <v>0</v>
      </c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ht="24.75" customHeight="1">
      <c r="A773" s="16" t="s">
        <v>1752</v>
      </c>
      <c r="B773" s="19" t="s">
        <v>1624</v>
      </c>
      <c r="C773" s="18">
        <f t="shared" si="11"/>
        <v>107</v>
      </c>
      <c r="D773" s="18">
        <v>107</v>
      </c>
      <c r="E773" s="18">
        <v>0</v>
      </c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256" ht="24.75" customHeight="1">
      <c r="A774" s="16" t="s">
        <v>1753</v>
      </c>
      <c r="B774" s="19" t="s">
        <v>1624</v>
      </c>
      <c r="C774" s="18">
        <f t="shared" si="11"/>
        <v>40</v>
      </c>
      <c r="D774" s="18">
        <v>40</v>
      </c>
      <c r="E774" s="18">
        <v>0</v>
      </c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1:256" ht="24.75" customHeight="1">
      <c r="A775" s="16" t="s">
        <v>1754</v>
      </c>
      <c r="B775" s="19" t="s">
        <v>1726</v>
      </c>
      <c r="C775" s="18">
        <f t="shared" si="11"/>
        <v>64</v>
      </c>
      <c r="D775" s="18">
        <v>64</v>
      </c>
      <c r="E775" s="18">
        <v>0</v>
      </c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1:256" ht="24.75" customHeight="1">
      <c r="A776" s="16" t="s">
        <v>1755</v>
      </c>
      <c r="B776" s="19" t="s">
        <v>1722</v>
      </c>
      <c r="C776" s="18">
        <f aca="true" t="shared" si="12" ref="C776:C839">D776+E776</f>
        <v>7</v>
      </c>
      <c r="D776" s="18">
        <v>7</v>
      </c>
      <c r="E776" s="18">
        <v>0</v>
      </c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1:256" ht="24.75" customHeight="1">
      <c r="A777" s="16" t="s">
        <v>1756</v>
      </c>
      <c r="B777" s="19" t="s">
        <v>1722</v>
      </c>
      <c r="C777" s="18">
        <f t="shared" si="12"/>
        <v>54</v>
      </c>
      <c r="D777" s="18">
        <v>54</v>
      </c>
      <c r="E777" s="18">
        <v>0</v>
      </c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1:256" ht="24.75" customHeight="1">
      <c r="A778" s="16" t="s">
        <v>1757</v>
      </c>
      <c r="B778" s="19" t="s">
        <v>1624</v>
      </c>
      <c r="C778" s="18">
        <f t="shared" si="12"/>
        <v>55</v>
      </c>
      <c r="D778" s="18">
        <v>55</v>
      </c>
      <c r="E778" s="18">
        <v>0</v>
      </c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1:256" ht="24.75" customHeight="1">
      <c r="A779" s="16" t="s">
        <v>1758</v>
      </c>
      <c r="B779" s="19" t="s">
        <v>1624</v>
      </c>
      <c r="C779" s="18">
        <f t="shared" si="12"/>
        <v>30</v>
      </c>
      <c r="D779" s="18">
        <v>30</v>
      </c>
      <c r="E779" s="18">
        <v>0</v>
      </c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ht="24.75" customHeight="1">
      <c r="A780" s="16" t="s">
        <v>1759</v>
      </c>
      <c r="B780" s="19" t="s">
        <v>1624</v>
      </c>
      <c r="C780" s="18">
        <f t="shared" si="12"/>
        <v>981</v>
      </c>
      <c r="D780" s="18">
        <v>981</v>
      </c>
      <c r="E780" s="18">
        <v>0</v>
      </c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ht="24.75" customHeight="1">
      <c r="A781" s="16" t="s">
        <v>1760</v>
      </c>
      <c r="B781" s="19" t="s">
        <v>1761</v>
      </c>
      <c r="C781" s="18">
        <f t="shared" si="12"/>
        <v>10</v>
      </c>
      <c r="D781" s="18">
        <v>10</v>
      </c>
      <c r="E781" s="18">
        <v>0</v>
      </c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256" ht="24.75" customHeight="1">
      <c r="A782" s="16" t="s">
        <v>1762</v>
      </c>
      <c r="B782" s="19" t="s">
        <v>1763</v>
      </c>
      <c r="C782" s="18">
        <f t="shared" si="12"/>
        <v>10</v>
      </c>
      <c r="D782" s="18">
        <v>10</v>
      </c>
      <c r="E782" s="18">
        <v>0</v>
      </c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1:256" ht="24.75" customHeight="1">
      <c r="A783" s="16" t="s">
        <v>1764</v>
      </c>
      <c r="B783" s="19" t="s">
        <v>1763</v>
      </c>
      <c r="C783" s="18">
        <f t="shared" si="12"/>
        <v>80.5</v>
      </c>
      <c r="D783" s="18">
        <v>80.5</v>
      </c>
      <c r="E783" s="18">
        <v>0</v>
      </c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1:256" ht="24.75" customHeight="1">
      <c r="A784" s="16" t="s">
        <v>1765</v>
      </c>
      <c r="B784" s="19" t="s">
        <v>1763</v>
      </c>
      <c r="C784" s="18">
        <f t="shared" si="12"/>
        <v>3</v>
      </c>
      <c r="D784" s="18">
        <v>3</v>
      </c>
      <c r="E784" s="18">
        <v>0</v>
      </c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1:256" ht="24.75" customHeight="1">
      <c r="A785" s="16" t="s">
        <v>1766</v>
      </c>
      <c r="B785" s="19" t="s">
        <v>1763</v>
      </c>
      <c r="C785" s="18">
        <f t="shared" si="12"/>
        <v>8</v>
      </c>
      <c r="D785" s="18">
        <v>8</v>
      </c>
      <c r="E785" s="18">
        <v>0</v>
      </c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1:256" ht="24.75" customHeight="1">
      <c r="A786" s="16" t="s">
        <v>1767</v>
      </c>
      <c r="B786" s="19" t="s">
        <v>1763</v>
      </c>
      <c r="C786" s="18">
        <f t="shared" si="12"/>
        <v>3</v>
      </c>
      <c r="D786" s="18">
        <v>3</v>
      </c>
      <c r="E786" s="18">
        <v>0</v>
      </c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1:256" ht="24.75" customHeight="1">
      <c r="A787" s="16" t="s">
        <v>1768</v>
      </c>
      <c r="B787" s="19" t="s">
        <v>1763</v>
      </c>
      <c r="C787" s="18">
        <f t="shared" si="12"/>
        <v>3</v>
      </c>
      <c r="D787" s="18">
        <v>3</v>
      </c>
      <c r="E787" s="18">
        <v>0</v>
      </c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1:256" ht="24.75" customHeight="1">
      <c r="A788" s="16" t="s">
        <v>1769</v>
      </c>
      <c r="B788" s="19" t="s">
        <v>1763</v>
      </c>
      <c r="C788" s="18">
        <f t="shared" si="12"/>
        <v>2</v>
      </c>
      <c r="D788" s="18">
        <v>2</v>
      </c>
      <c r="E788" s="18">
        <v>0</v>
      </c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1:256" ht="24.75" customHeight="1">
      <c r="A789" s="16" t="s">
        <v>1770</v>
      </c>
      <c r="B789" s="19" t="s">
        <v>1763</v>
      </c>
      <c r="C789" s="18">
        <f t="shared" si="12"/>
        <v>1</v>
      </c>
      <c r="D789" s="18">
        <v>1</v>
      </c>
      <c r="E789" s="18">
        <v>0</v>
      </c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1:256" ht="24.75" customHeight="1">
      <c r="A790" s="16" t="s">
        <v>1771</v>
      </c>
      <c r="B790" s="19" t="s">
        <v>1763</v>
      </c>
      <c r="C790" s="18">
        <f t="shared" si="12"/>
        <v>2</v>
      </c>
      <c r="D790" s="18">
        <v>2</v>
      </c>
      <c r="E790" s="18">
        <v>0</v>
      </c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1:256" ht="24.75" customHeight="1">
      <c r="A791" s="16" t="s">
        <v>1772</v>
      </c>
      <c r="B791" s="19" t="s">
        <v>1763</v>
      </c>
      <c r="C791" s="18">
        <f t="shared" si="12"/>
        <v>1</v>
      </c>
      <c r="D791" s="18">
        <v>1</v>
      </c>
      <c r="E791" s="18">
        <v>0</v>
      </c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256" ht="24.75" customHeight="1">
      <c r="A792" s="16" t="s">
        <v>1773</v>
      </c>
      <c r="B792" s="19" t="s">
        <v>938</v>
      </c>
      <c r="C792" s="18">
        <f t="shared" si="12"/>
        <v>400</v>
      </c>
      <c r="D792" s="18">
        <v>400</v>
      </c>
      <c r="E792" s="18">
        <v>0</v>
      </c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1:256" ht="24.75" customHeight="1">
      <c r="A793" s="16" t="s">
        <v>1774</v>
      </c>
      <c r="B793" s="19" t="s">
        <v>938</v>
      </c>
      <c r="C793" s="18">
        <f t="shared" si="12"/>
        <v>78</v>
      </c>
      <c r="D793" s="18">
        <v>78</v>
      </c>
      <c r="E793" s="18">
        <v>0</v>
      </c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1:256" ht="24.75" customHeight="1">
      <c r="A794" s="16" t="s">
        <v>1775</v>
      </c>
      <c r="B794" s="19" t="s">
        <v>938</v>
      </c>
      <c r="C794" s="18">
        <f t="shared" si="12"/>
        <v>30</v>
      </c>
      <c r="D794" s="18">
        <v>30</v>
      </c>
      <c r="E794" s="18">
        <v>0</v>
      </c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1:256" ht="24.75" customHeight="1">
      <c r="A795" s="16" t="s">
        <v>1776</v>
      </c>
      <c r="B795" s="19" t="s">
        <v>938</v>
      </c>
      <c r="C795" s="18">
        <f t="shared" si="12"/>
        <v>100</v>
      </c>
      <c r="D795" s="18">
        <v>100</v>
      </c>
      <c r="E795" s="18">
        <v>0</v>
      </c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24.75" customHeight="1">
      <c r="A796" s="16" t="s">
        <v>1777</v>
      </c>
      <c r="B796" s="19" t="s">
        <v>1624</v>
      </c>
      <c r="C796" s="18">
        <f t="shared" si="12"/>
        <v>60</v>
      </c>
      <c r="D796" s="18">
        <v>60</v>
      </c>
      <c r="E796" s="18">
        <v>0</v>
      </c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24.75" customHeight="1">
      <c r="A797" s="16" t="s">
        <v>1778</v>
      </c>
      <c r="B797" s="19" t="s">
        <v>1624</v>
      </c>
      <c r="C797" s="18">
        <f t="shared" si="12"/>
        <v>60</v>
      </c>
      <c r="D797" s="18">
        <v>60</v>
      </c>
      <c r="E797" s="18">
        <v>0</v>
      </c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ht="24.75" customHeight="1">
      <c r="A798" s="16" t="s">
        <v>1779</v>
      </c>
      <c r="B798" s="19" t="s">
        <v>619</v>
      </c>
      <c r="C798" s="18">
        <f t="shared" si="12"/>
        <v>22.5</v>
      </c>
      <c r="D798" s="18">
        <v>22.5</v>
      </c>
      <c r="E798" s="18">
        <v>0</v>
      </c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ht="24.75" customHeight="1">
      <c r="A799" s="16" t="s">
        <v>1780</v>
      </c>
      <c r="B799" s="19" t="s">
        <v>1624</v>
      </c>
      <c r="C799" s="18">
        <f t="shared" si="12"/>
        <v>60</v>
      </c>
      <c r="D799" s="18">
        <v>60</v>
      </c>
      <c r="E799" s="18">
        <v>0</v>
      </c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ht="24.75" customHeight="1">
      <c r="A800" s="16" t="s">
        <v>1781</v>
      </c>
      <c r="B800" s="19" t="s">
        <v>1722</v>
      </c>
      <c r="C800" s="18">
        <f t="shared" si="12"/>
        <v>20</v>
      </c>
      <c r="D800" s="18">
        <v>20</v>
      </c>
      <c r="E800" s="18">
        <v>0</v>
      </c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1:256" ht="24.75" customHeight="1">
      <c r="A801" s="16" t="s">
        <v>1782</v>
      </c>
      <c r="B801" s="19" t="s">
        <v>1722</v>
      </c>
      <c r="C801" s="18">
        <f t="shared" si="12"/>
        <v>10</v>
      </c>
      <c r="D801" s="18">
        <v>10</v>
      </c>
      <c r="E801" s="18">
        <v>0</v>
      </c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1:256" ht="24.75" customHeight="1">
      <c r="A802" s="16" t="s">
        <v>1783</v>
      </c>
      <c r="B802" s="19" t="s">
        <v>1722</v>
      </c>
      <c r="C802" s="18">
        <f t="shared" si="12"/>
        <v>20</v>
      </c>
      <c r="D802" s="18">
        <v>20</v>
      </c>
      <c r="E802" s="18">
        <v>0</v>
      </c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1:256" ht="24.75" customHeight="1">
      <c r="A803" s="16" t="s">
        <v>1784</v>
      </c>
      <c r="B803" s="19"/>
      <c r="C803" s="18">
        <f>SUM(C804:C826)</f>
        <v>2387</v>
      </c>
      <c r="D803" s="18">
        <f>SUM(D804:D826)</f>
        <v>2387</v>
      </c>
      <c r="E803" s="18">
        <f>SUM(E804:E826)</f>
        <v>0</v>
      </c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1:256" ht="24.75" customHeight="1">
      <c r="A804" s="16" t="s">
        <v>1785</v>
      </c>
      <c r="B804" s="19" t="s">
        <v>1786</v>
      </c>
      <c r="C804" s="18">
        <f t="shared" si="12"/>
        <v>5</v>
      </c>
      <c r="D804" s="18">
        <v>5</v>
      </c>
      <c r="E804" s="18">
        <v>0</v>
      </c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:256" ht="24.75" customHeight="1">
      <c r="A805" s="16" t="s">
        <v>1787</v>
      </c>
      <c r="B805" s="19" t="s">
        <v>1786</v>
      </c>
      <c r="C805" s="18">
        <f t="shared" si="12"/>
        <v>5</v>
      </c>
      <c r="D805" s="18">
        <v>5</v>
      </c>
      <c r="E805" s="18">
        <v>0</v>
      </c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1:256" ht="24.75" customHeight="1">
      <c r="A806" s="16" t="s">
        <v>1788</v>
      </c>
      <c r="B806" s="19" t="s">
        <v>1789</v>
      </c>
      <c r="C806" s="18">
        <f t="shared" si="12"/>
        <v>20</v>
      </c>
      <c r="D806" s="18">
        <v>20</v>
      </c>
      <c r="E806" s="18">
        <v>0</v>
      </c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:256" ht="24.75" customHeight="1">
      <c r="A807" s="16" t="s">
        <v>1790</v>
      </c>
      <c r="B807" s="19" t="s">
        <v>1786</v>
      </c>
      <c r="C807" s="18">
        <f t="shared" si="12"/>
        <v>14</v>
      </c>
      <c r="D807" s="18">
        <v>14</v>
      </c>
      <c r="E807" s="18">
        <v>0</v>
      </c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ht="24.75" customHeight="1">
      <c r="A808" s="16" t="s">
        <v>1791</v>
      </c>
      <c r="B808" s="19" t="s">
        <v>1786</v>
      </c>
      <c r="C808" s="18">
        <f t="shared" si="12"/>
        <v>5</v>
      </c>
      <c r="D808" s="18">
        <v>5</v>
      </c>
      <c r="E808" s="18">
        <v>0</v>
      </c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24.75" customHeight="1">
      <c r="A809" s="16" t="s">
        <v>1792</v>
      </c>
      <c r="B809" s="19" t="s">
        <v>1786</v>
      </c>
      <c r="C809" s="18">
        <f t="shared" si="12"/>
        <v>48</v>
      </c>
      <c r="D809" s="18">
        <v>48</v>
      </c>
      <c r="E809" s="18">
        <v>0</v>
      </c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24.75" customHeight="1">
      <c r="A810" s="16" t="s">
        <v>1793</v>
      </c>
      <c r="B810" s="19" t="s">
        <v>1786</v>
      </c>
      <c r="C810" s="18">
        <f t="shared" si="12"/>
        <v>15</v>
      </c>
      <c r="D810" s="18">
        <v>15</v>
      </c>
      <c r="E810" s="18">
        <v>0</v>
      </c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24.75" customHeight="1">
      <c r="A811" s="16" t="s">
        <v>1794</v>
      </c>
      <c r="B811" s="19" t="s">
        <v>1786</v>
      </c>
      <c r="C811" s="18">
        <f t="shared" si="12"/>
        <v>60</v>
      </c>
      <c r="D811" s="18">
        <v>60</v>
      </c>
      <c r="E811" s="18">
        <v>0</v>
      </c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24.75" customHeight="1">
      <c r="A812" s="16" t="s">
        <v>1795</v>
      </c>
      <c r="B812" s="19" t="s">
        <v>1796</v>
      </c>
      <c r="C812" s="18">
        <f t="shared" si="12"/>
        <v>590</v>
      </c>
      <c r="D812" s="18">
        <v>590</v>
      </c>
      <c r="E812" s="18">
        <v>0</v>
      </c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24.75" customHeight="1">
      <c r="A813" s="16" t="s">
        <v>1797</v>
      </c>
      <c r="B813" s="19" t="s">
        <v>1796</v>
      </c>
      <c r="C813" s="18">
        <f t="shared" si="12"/>
        <v>369</v>
      </c>
      <c r="D813" s="18">
        <v>369</v>
      </c>
      <c r="E813" s="18">
        <v>0</v>
      </c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24.75" customHeight="1">
      <c r="A814" s="16" t="s">
        <v>1798</v>
      </c>
      <c r="B814" s="19" t="s">
        <v>1796</v>
      </c>
      <c r="C814" s="18">
        <f t="shared" si="12"/>
        <v>510</v>
      </c>
      <c r="D814" s="18">
        <v>510</v>
      </c>
      <c r="E814" s="18">
        <v>0</v>
      </c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24.75" customHeight="1">
      <c r="A815" s="16" t="s">
        <v>1799</v>
      </c>
      <c r="B815" s="19" t="s">
        <v>1796</v>
      </c>
      <c r="C815" s="18">
        <f t="shared" si="12"/>
        <v>150</v>
      </c>
      <c r="D815" s="18">
        <v>150</v>
      </c>
      <c r="E815" s="18">
        <v>0</v>
      </c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24.75" customHeight="1">
      <c r="A816" s="16" t="s">
        <v>1800</v>
      </c>
      <c r="B816" s="19" t="s">
        <v>1786</v>
      </c>
      <c r="C816" s="18">
        <f t="shared" si="12"/>
        <v>100</v>
      </c>
      <c r="D816" s="18">
        <v>100</v>
      </c>
      <c r="E816" s="18">
        <v>0</v>
      </c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24.75" customHeight="1">
      <c r="A817" s="16" t="s">
        <v>1801</v>
      </c>
      <c r="B817" s="19" t="s">
        <v>1786</v>
      </c>
      <c r="C817" s="18">
        <f t="shared" si="12"/>
        <v>100</v>
      </c>
      <c r="D817" s="18">
        <v>100</v>
      </c>
      <c r="E817" s="18">
        <v>0</v>
      </c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24.75" customHeight="1">
      <c r="A818" s="16" t="s">
        <v>1802</v>
      </c>
      <c r="B818" s="19" t="s">
        <v>1786</v>
      </c>
      <c r="C818" s="18">
        <f t="shared" si="12"/>
        <v>40</v>
      </c>
      <c r="D818" s="18">
        <v>40</v>
      </c>
      <c r="E818" s="18">
        <v>0</v>
      </c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ht="24.75" customHeight="1">
      <c r="A819" s="16" t="s">
        <v>1803</v>
      </c>
      <c r="B819" s="19" t="s">
        <v>1786</v>
      </c>
      <c r="C819" s="18">
        <f t="shared" si="12"/>
        <v>150</v>
      </c>
      <c r="D819" s="18">
        <v>150</v>
      </c>
      <c r="E819" s="18">
        <v>0</v>
      </c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ht="24.75" customHeight="1">
      <c r="A820" s="16" t="s">
        <v>1804</v>
      </c>
      <c r="B820" s="19" t="s">
        <v>1786</v>
      </c>
      <c r="C820" s="18">
        <f t="shared" si="12"/>
        <v>10</v>
      </c>
      <c r="D820" s="18">
        <v>10</v>
      </c>
      <c r="E820" s="18">
        <v>0</v>
      </c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ht="24.75" customHeight="1">
      <c r="A821" s="16" t="s">
        <v>1805</v>
      </c>
      <c r="B821" s="19" t="s">
        <v>1806</v>
      </c>
      <c r="C821" s="18">
        <f t="shared" si="12"/>
        <v>10</v>
      </c>
      <c r="D821" s="18">
        <v>10</v>
      </c>
      <c r="E821" s="18">
        <v>0</v>
      </c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ht="24.75" customHeight="1">
      <c r="A822" s="16" t="s">
        <v>1807</v>
      </c>
      <c r="B822" s="19" t="s">
        <v>1806</v>
      </c>
      <c r="C822" s="18">
        <f t="shared" si="12"/>
        <v>50</v>
      </c>
      <c r="D822" s="18">
        <v>50</v>
      </c>
      <c r="E822" s="18">
        <v>0</v>
      </c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1:256" ht="24.75" customHeight="1">
      <c r="A823" s="16" t="s">
        <v>1808</v>
      </c>
      <c r="B823" s="19" t="s">
        <v>1806</v>
      </c>
      <c r="C823" s="18">
        <f t="shared" si="12"/>
        <v>10</v>
      </c>
      <c r="D823" s="18">
        <v>10</v>
      </c>
      <c r="E823" s="18">
        <v>0</v>
      </c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ht="24.75" customHeight="1">
      <c r="A824" s="16" t="s">
        <v>1809</v>
      </c>
      <c r="B824" s="19" t="s">
        <v>1806</v>
      </c>
      <c r="C824" s="18">
        <f t="shared" si="12"/>
        <v>6</v>
      </c>
      <c r="D824" s="18">
        <v>6</v>
      </c>
      <c r="E824" s="18">
        <v>0</v>
      </c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ht="24.75" customHeight="1">
      <c r="A825" s="16" t="s">
        <v>1810</v>
      </c>
      <c r="B825" s="19" t="s">
        <v>1806</v>
      </c>
      <c r="C825" s="18">
        <f t="shared" si="12"/>
        <v>20</v>
      </c>
      <c r="D825" s="18">
        <v>20</v>
      </c>
      <c r="E825" s="18">
        <v>0</v>
      </c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ht="24.75" customHeight="1">
      <c r="A826" s="16" t="s">
        <v>1811</v>
      </c>
      <c r="B826" s="19" t="s">
        <v>1806</v>
      </c>
      <c r="C826" s="18">
        <f t="shared" si="12"/>
        <v>100</v>
      </c>
      <c r="D826" s="18">
        <v>100</v>
      </c>
      <c r="E826" s="18">
        <v>0</v>
      </c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ht="24.75" customHeight="1">
      <c r="A827" s="16" t="s">
        <v>1812</v>
      </c>
      <c r="B827" s="19"/>
      <c r="C827" s="18">
        <f>SUM(C828:C1046)</f>
        <v>520328.16000000003</v>
      </c>
      <c r="D827" s="18">
        <f>SUM(D828:D1046)</f>
        <v>20541.26</v>
      </c>
      <c r="E827" s="18">
        <f>SUM(E828:E1046)</f>
        <v>499786.9</v>
      </c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256" ht="24.75" customHeight="1">
      <c r="A828" s="16" t="s">
        <v>1813</v>
      </c>
      <c r="B828" s="19" t="s">
        <v>1814</v>
      </c>
      <c r="C828" s="18">
        <f t="shared" si="12"/>
        <v>50</v>
      </c>
      <c r="D828" s="18">
        <v>50</v>
      </c>
      <c r="E828" s="18">
        <v>0</v>
      </c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1:256" ht="24.75" customHeight="1">
      <c r="A829" s="16" t="s">
        <v>1815</v>
      </c>
      <c r="B829" s="19" t="s">
        <v>629</v>
      </c>
      <c r="C829" s="18">
        <f t="shared" si="12"/>
        <v>47.5</v>
      </c>
      <c r="D829" s="18">
        <v>47.5</v>
      </c>
      <c r="E829" s="18">
        <v>0</v>
      </c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1:256" ht="24.75" customHeight="1">
      <c r="A830" s="16" t="s">
        <v>975</v>
      </c>
      <c r="B830" s="19" t="s">
        <v>629</v>
      </c>
      <c r="C830" s="18">
        <f t="shared" si="12"/>
        <v>6</v>
      </c>
      <c r="D830" s="18">
        <v>6</v>
      </c>
      <c r="E830" s="18">
        <v>0</v>
      </c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:256" ht="24.75" customHeight="1">
      <c r="A831" s="16" t="s">
        <v>1816</v>
      </c>
      <c r="B831" s="19" t="s">
        <v>629</v>
      </c>
      <c r="C831" s="18">
        <f t="shared" si="12"/>
        <v>80</v>
      </c>
      <c r="D831" s="18">
        <v>80</v>
      </c>
      <c r="E831" s="18">
        <v>0</v>
      </c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1:256" ht="24.75" customHeight="1">
      <c r="A832" s="16" t="s">
        <v>1817</v>
      </c>
      <c r="B832" s="19" t="s">
        <v>629</v>
      </c>
      <c r="C832" s="18">
        <f t="shared" si="12"/>
        <v>20</v>
      </c>
      <c r="D832" s="18">
        <v>20</v>
      </c>
      <c r="E832" s="18">
        <v>0</v>
      </c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1:256" ht="24.75" customHeight="1">
      <c r="A833" s="16" t="s">
        <v>1818</v>
      </c>
      <c r="B833" s="19" t="s">
        <v>629</v>
      </c>
      <c r="C833" s="18">
        <f t="shared" si="12"/>
        <v>3.56</v>
      </c>
      <c r="D833" s="18">
        <v>3.56</v>
      </c>
      <c r="E833" s="18">
        <v>0</v>
      </c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1:256" ht="24.75" customHeight="1">
      <c r="A834" s="16" t="s">
        <v>1819</v>
      </c>
      <c r="B834" s="19" t="s">
        <v>629</v>
      </c>
      <c r="C834" s="18">
        <f t="shared" si="12"/>
        <v>38.5</v>
      </c>
      <c r="D834" s="18">
        <v>38.5</v>
      </c>
      <c r="E834" s="18">
        <v>0</v>
      </c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:256" ht="24.75" customHeight="1">
      <c r="A835" s="16" t="s">
        <v>1813</v>
      </c>
      <c r="B835" s="19" t="s">
        <v>1820</v>
      </c>
      <c r="C835" s="18">
        <f t="shared" si="12"/>
        <v>5</v>
      </c>
      <c r="D835" s="18">
        <v>5</v>
      </c>
      <c r="E835" s="18">
        <v>0</v>
      </c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1:256" ht="24.75" customHeight="1">
      <c r="A836" s="16" t="s">
        <v>1821</v>
      </c>
      <c r="B836" s="19" t="s">
        <v>1822</v>
      </c>
      <c r="C836" s="18">
        <f t="shared" si="12"/>
        <v>11.97</v>
      </c>
      <c r="D836" s="18">
        <v>11.97</v>
      </c>
      <c r="E836" s="18">
        <v>0</v>
      </c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ht="24.75" customHeight="1">
      <c r="A837" s="16" t="s">
        <v>1823</v>
      </c>
      <c r="B837" s="19" t="s">
        <v>1822</v>
      </c>
      <c r="C837" s="18">
        <f t="shared" si="12"/>
        <v>50</v>
      </c>
      <c r="D837" s="18">
        <v>50</v>
      </c>
      <c r="E837" s="18">
        <v>0</v>
      </c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ht="24.75" customHeight="1">
      <c r="A838" s="16" t="s">
        <v>1824</v>
      </c>
      <c r="B838" s="19" t="s">
        <v>1825</v>
      </c>
      <c r="C838" s="18">
        <f t="shared" si="12"/>
        <v>20</v>
      </c>
      <c r="D838" s="18">
        <v>20</v>
      </c>
      <c r="E838" s="18">
        <v>0</v>
      </c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24.75" customHeight="1">
      <c r="A839" s="16" t="s">
        <v>1826</v>
      </c>
      <c r="B839" s="19" t="s">
        <v>1814</v>
      </c>
      <c r="C839" s="18">
        <f t="shared" si="12"/>
        <v>50</v>
      </c>
      <c r="D839" s="18">
        <v>50</v>
      </c>
      <c r="E839" s="18">
        <v>0</v>
      </c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24.75" customHeight="1">
      <c r="A840" s="16" t="s">
        <v>1827</v>
      </c>
      <c r="B840" s="19" t="s">
        <v>1814</v>
      </c>
      <c r="C840" s="18">
        <f aca="true" t="shared" si="13" ref="C840:C903">D840+E840</f>
        <v>100</v>
      </c>
      <c r="D840" s="18">
        <v>100</v>
      </c>
      <c r="E840" s="18">
        <v>0</v>
      </c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24.75" customHeight="1">
      <c r="A841" s="16" t="s">
        <v>1828</v>
      </c>
      <c r="B841" s="19" t="s">
        <v>1814</v>
      </c>
      <c r="C841" s="18">
        <f t="shared" si="13"/>
        <v>1000</v>
      </c>
      <c r="D841" s="18">
        <v>1000</v>
      </c>
      <c r="E841" s="18">
        <v>0</v>
      </c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ht="24.75" customHeight="1">
      <c r="A842" s="16" t="s">
        <v>1829</v>
      </c>
      <c r="B842" s="19" t="s">
        <v>1814</v>
      </c>
      <c r="C842" s="18">
        <f t="shared" si="13"/>
        <v>100</v>
      </c>
      <c r="D842" s="18">
        <v>100</v>
      </c>
      <c r="E842" s="18">
        <v>0</v>
      </c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24.75" customHeight="1">
      <c r="A843" s="16" t="s">
        <v>1830</v>
      </c>
      <c r="B843" s="19" t="s">
        <v>1814</v>
      </c>
      <c r="C843" s="18">
        <f t="shared" si="13"/>
        <v>1400</v>
      </c>
      <c r="D843" s="18">
        <v>1400</v>
      </c>
      <c r="E843" s="18">
        <v>0</v>
      </c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24.75" customHeight="1">
      <c r="A844" s="16" t="s">
        <v>1831</v>
      </c>
      <c r="B844" s="19" t="s">
        <v>1814</v>
      </c>
      <c r="C844" s="18">
        <f t="shared" si="13"/>
        <v>400</v>
      </c>
      <c r="D844" s="18">
        <v>400</v>
      </c>
      <c r="E844" s="18">
        <v>0</v>
      </c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24.75" customHeight="1">
      <c r="A845" s="16" t="s">
        <v>1832</v>
      </c>
      <c r="B845" s="19" t="s">
        <v>1814</v>
      </c>
      <c r="C845" s="18">
        <f t="shared" si="13"/>
        <v>60</v>
      </c>
      <c r="D845" s="18">
        <v>60</v>
      </c>
      <c r="E845" s="18">
        <v>0</v>
      </c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24.75" customHeight="1">
      <c r="A846" s="16" t="s">
        <v>1833</v>
      </c>
      <c r="B846" s="19" t="s">
        <v>1814</v>
      </c>
      <c r="C846" s="18">
        <f t="shared" si="13"/>
        <v>60</v>
      </c>
      <c r="D846" s="18">
        <v>60</v>
      </c>
      <c r="E846" s="18">
        <v>0</v>
      </c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ht="24.75" customHeight="1">
      <c r="A847" s="16" t="s">
        <v>1834</v>
      </c>
      <c r="B847" s="19" t="s">
        <v>1814</v>
      </c>
      <c r="C847" s="18">
        <f t="shared" si="13"/>
        <v>2000</v>
      </c>
      <c r="D847" s="18">
        <v>2000</v>
      </c>
      <c r="E847" s="18">
        <v>0</v>
      </c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24.75" customHeight="1">
      <c r="A848" s="16" t="s">
        <v>1835</v>
      </c>
      <c r="B848" s="19" t="s">
        <v>1796</v>
      </c>
      <c r="C848" s="18">
        <f t="shared" si="13"/>
        <v>20</v>
      </c>
      <c r="D848" s="18">
        <v>20</v>
      </c>
      <c r="E848" s="18">
        <v>0</v>
      </c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24.75" customHeight="1">
      <c r="A849" s="16" t="s">
        <v>1836</v>
      </c>
      <c r="B849" s="19" t="s">
        <v>1796</v>
      </c>
      <c r="C849" s="18">
        <f t="shared" si="13"/>
        <v>2</v>
      </c>
      <c r="D849" s="18">
        <v>2</v>
      </c>
      <c r="E849" s="18">
        <v>0</v>
      </c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24.75" customHeight="1">
      <c r="A850" s="16" t="s">
        <v>1837</v>
      </c>
      <c r="B850" s="19" t="s">
        <v>1838</v>
      </c>
      <c r="C850" s="18">
        <f t="shared" si="13"/>
        <v>100</v>
      </c>
      <c r="D850" s="18">
        <v>100</v>
      </c>
      <c r="E850" s="18">
        <v>0</v>
      </c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24.75" customHeight="1">
      <c r="A851" s="16" t="s">
        <v>1839</v>
      </c>
      <c r="B851" s="19" t="s">
        <v>1840</v>
      </c>
      <c r="C851" s="18">
        <f t="shared" si="13"/>
        <v>10.37</v>
      </c>
      <c r="D851" s="18">
        <v>10.37</v>
      </c>
      <c r="E851" s="18">
        <v>0</v>
      </c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24.75" customHeight="1">
      <c r="A852" s="16" t="s">
        <v>1841</v>
      </c>
      <c r="B852" s="19" t="s">
        <v>1840</v>
      </c>
      <c r="C852" s="18">
        <f t="shared" si="13"/>
        <v>17.01</v>
      </c>
      <c r="D852" s="18">
        <v>17.01</v>
      </c>
      <c r="E852" s="18">
        <v>0</v>
      </c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ht="24.75" customHeight="1">
      <c r="A853" s="16" t="s">
        <v>1842</v>
      </c>
      <c r="B853" s="19" t="s">
        <v>1840</v>
      </c>
      <c r="C853" s="18">
        <f t="shared" si="13"/>
        <v>7010.08</v>
      </c>
      <c r="D853" s="18">
        <v>7010.08</v>
      </c>
      <c r="E853" s="18">
        <v>0</v>
      </c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24.75" customHeight="1">
      <c r="A854" s="16" t="s">
        <v>1843</v>
      </c>
      <c r="B854" s="19" t="s">
        <v>1840</v>
      </c>
      <c r="C854" s="18">
        <f t="shared" si="13"/>
        <v>1.86</v>
      </c>
      <c r="D854" s="18">
        <v>1.86</v>
      </c>
      <c r="E854" s="18">
        <v>0</v>
      </c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24.75" customHeight="1">
      <c r="A855" s="16" t="s">
        <v>1844</v>
      </c>
      <c r="B855" s="19" t="s">
        <v>1840</v>
      </c>
      <c r="C855" s="18">
        <f t="shared" si="13"/>
        <v>3</v>
      </c>
      <c r="D855" s="18">
        <v>3</v>
      </c>
      <c r="E855" s="18">
        <v>0</v>
      </c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24.75" customHeight="1">
      <c r="A856" s="16" t="s">
        <v>1845</v>
      </c>
      <c r="B856" s="19" t="s">
        <v>1840</v>
      </c>
      <c r="C856" s="18">
        <f t="shared" si="13"/>
        <v>773.6</v>
      </c>
      <c r="D856" s="18">
        <v>773.6</v>
      </c>
      <c r="E856" s="18">
        <v>0</v>
      </c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ht="24.75" customHeight="1">
      <c r="A857" s="16" t="s">
        <v>1846</v>
      </c>
      <c r="B857" s="19" t="s">
        <v>1840</v>
      </c>
      <c r="C857" s="18">
        <f t="shared" si="13"/>
        <v>266.37</v>
      </c>
      <c r="D857" s="18">
        <v>266.37</v>
      </c>
      <c r="E857" s="18">
        <v>0</v>
      </c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24.75" customHeight="1">
      <c r="A858" s="16" t="s">
        <v>1847</v>
      </c>
      <c r="B858" s="19" t="s">
        <v>1840</v>
      </c>
      <c r="C858" s="18">
        <f t="shared" si="13"/>
        <v>114.96</v>
      </c>
      <c r="D858" s="18">
        <v>114.96</v>
      </c>
      <c r="E858" s="18">
        <v>0</v>
      </c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ht="24.75" customHeight="1">
      <c r="A859" s="16" t="s">
        <v>1848</v>
      </c>
      <c r="B859" s="19" t="s">
        <v>1840</v>
      </c>
      <c r="C859" s="18">
        <f t="shared" si="13"/>
        <v>38.47</v>
      </c>
      <c r="D859" s="18">
        <v>38.47</v>
      </c>
      <c r="E859" s="18">
        <v>0</v>
      </c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ht="24.75" customHeight="1">
      <c r="A860" s="16" t="s">
        <v>1849</v>
      </c>
      <c r="B860" s="19" t="s">
        <v>1840</v>
      </c>
      <c r="C860" s="18">
        <f t="shared" si="13"/>
        <v>159.38</v>
      </c>
      <c r="D860" s="18">
        <v>159.38</v>
      </c>
      <c r="E860" s="18">
        <v>0</v>
      </c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256" ht="24.75" customHeight="1">
      <c r="A861" s="16" t="s">
        <v>1850</v>
      </c>
      <c r="B861" s="19" t="s">
        <v>1840</v>
      </c>
      <c r="C861" s="18">
        <f t="shared" si="13"/>
        <v>234.6</v>
      </c>
      <c r="D861" s="18">
        <v>234.6</v>
      </c>
      <c r="E861" s="18">
        <v>0</v>
      </c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1:256" ht="24.75" customHeight="1">
      <c r="A862" s="16" t="s">
        <v>1851</v>
      </c>
      <c r="B862" s="19" t="s">
        <v>1840</v>
      </c>
      <c r="C862" s="18">
        <f t="shared" si="13"/>
        <v>553</v>
      </c>
      <c r="D862" s="18">
        <v>553</v>
      </c>
      <c r="E862" s="18">
        <v>0</v>
      </c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1:256" ht="24.75" customHeight="1">
      <c r="A863" s="16" t="s">
        <v>1852</v>
      </c>
      <c r="B863" s="19" t="s">
        <v>1840</v>
      </c>
      <c r="C863" s="18">
        <f t="shared" si="13"/>
        <v>150</v>
      </c>
      <c r="D863" s="18">
        <v>150</v>
      </c>
      <c r="E863" s="18">
        <v>0</v>
      </c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ht="24.75" customHeight="1">
      <c r="A864" s="16" t="s">
        <v>1853</v>
      </c>
      <c r="B864" s="19" t="s">
        <v>1840</v>
      </c>
      <c r="C864" s="18">
        <f t="shared" si="13"/>
        <v>65</v>
      </c>
      <c r="D864" s="18">
        <v>65</v>
      </c>
      <c r="E864" s="18">
        <v>0</v>
      </c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1:256" ht="24.75" customHeight="1">
      <c r="A865" s="16" t="s">
        <v>1854</v>
      </c>
      <c r="B865" s="19" t="s">
        <v>1840</v>
      </c>
      <c r="C865" s="18">
        <f t="shared" si="13"/>
        <v>268.5</v>
      </c>
      <c r="D865" s="18">
        <v>268.5</v>
      </c>
      <c r="E865" s="18">
        <v>0</v>
      </c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1:256" ht="24.75" customHeight="1">
      <c r="A866" s="16" t="s">
        <v>1855</v>
      </c>
      <c r="B866" s="19" t="s">
        <v>1840</v>
      </c>
      <c r="C866" s="18">
        <f t="shared" si="13"/>
        <v>130</v>
      </c>
      <c r="D866" s="18">
        <v>130</v>
      </c>
      <c r="E866" s="18">
        <v>0</v>
      </c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1:256" ht="24.75" customHeight="1">
      <c r="A867" s="16" t="s">
        <v>1856</v>
      </c>
      <c r="B867" s="19" t="s">
        <v>1857</v>
      </c>
      <c r="C867" s="18">
        <f t="shared" si="13"/>
        <v>2</v>
      </c>
      <c r="D867" s="18">
        <v>2</v>
      </c>
      <c r="E867" s="18">
        <v>0</v>
      </c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1:256" ht="24.75" customHeight="1">
      <c r="A868" s="16" t="s">
        <v>1858</v>
      </c>
      <c r="B868" s="19" t="s">
        <v>1857</v>
      </c>
      <c r="C868" s="18">
        <f t="shared" si="13"/>
        <v>5</v>
      </c>
      <c r="D868" s="18">
        <v>5</v>
      </c>
      <c r="E868" s="18">
        <v>0</v>
      </c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1:256" ht="24.75" customHeight="1">
      <c r="A869" s="16" t="s">
        <v>1859</v>
      </c>
      <c r="B869" s="19" t="s">
        <v>1857</v>
      </c>
      <c r="C869" s="18">
        <f t="shared" si="13"/>
        <v>5</v>
      </c>
      <c r="D869" s="18">
        <v>5</v>
      </c>
      <c r="E869" s="18">
        <v>0</v>
      </c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ht="24.75" customHeight="1">
      <c r="A870" s="16" t="s">
        <v>1860</v>
      </c>
      <c r="B870" s="19" t="s">
        <v>1857</v>
      </c>
      <c r="C870" s="18">
        <f t="shared" si="13"/>
        <v>10</v>
      </c>
      <c r="D870" s="18">
        <v>10</v>
      </c>
      <c r="E870" s="18">
        <v>0</v>
      </c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24.75" customHeight="1">
      <c r="A871" s="16" t="s">
        <v>1861</v>
      </c>
      <c r="B871" s="19" t="s">
        <v>1857</v>
      </c>
      <c r="C871" s="18">
        <f t="shared" si="13"/>
        <v>8</v>
      </c>
      <c r="D871" s="18">
        <v>8</v>
      </c>
      <c r="E871" s="18">
        <v>0</v>
      </c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24.75" customHeight="1">
      <c r="A872" s="16" t="s">
        <v>975</v>
      </c>
      <c r="B872" s="19" t="s">
        <v>1857</v>
      </c>
      <c r="C872" s="18">
        <f t="shared" si="13"/>
        <v>10</v>
      </c>
      <c r="D872" s="18">
        <v>10</v>
      </c>
      <c r="E872" s="18">
        <v>0</v>
      </c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24.75" customHeight="1">
      <c r="A873" s="16" t="s">
        <v>1862</v>
      </c>
      <c r="B873" s="19" t="s">
        <v>1857</v>
      </c>
      <c r="C873" s="18">
        <f t="shared" si="13"/>
        <v>50</v>
      </c>
      <c r="D873" s="18">
        <v>50</v>
      </c>
      <c r="E873" s="18">
        <v>0</v>
      </c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24.75" customHeight="1">
      <c r="A874" s="16" t="s">
        <v>1456</v>
      </c>
      <c r="B874" s="19" t="s">
        <v>1857</v>
      </c>
      <c r="C874" s="18">
        <f t="shared" si="13"/>
        <v>30</v>
      </c>
      <c r="D874" s="18">
        <v>30</v>
      </c>
      <c r="E874" s="18">
        <v>0</v>
      </c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24.75" customHeight="1">
      <c r="A875" s="16" t="s">
        <v>1511</v>
      </c>
      <c r="B875" s="19" t="s">
        <v>1857</v>
      </c>
      <c r="C875" s="18">
        <f t="shared" si="13"/>
        <v>80</v>
      </c>
      <c r="D875" s="18">
        <v>80</v>
      </c>
      <c r="E875" s="18">
        <v>0</v>
      </c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24.75" customHeight="1">
      <c r="A876" s="16" t="s">
        <v>1863</v>
      </c>
      <c r="B876" s="19" t="s">
        <v>1857</v>
      </c>
      <c r="C876" s="18">
        <f t="shared" si="13"/>
        <v>20</v>
      </c>
      <c r="D876" s="18">
        <v>20</v>
      </c>
      <c r="E876" s="18">
        <v>0</v>
      </c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24.75" customHeight="1">
      <c r="A877" s="16" t="s">
        <v>1864</v>
      </c>
      <c r="B877" s="19" t="s">
        <v>1838</v>
      </c>
      <c r="C877" s="18">
        <f t="shared" si="13"/>
        <v>11.07</v>
      </c>
      <c r="D877" s="18">
        <v>11.07</v>
      </c>
      <c r="E877" s="18">
        <v>0</v>
      </c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24.75" customHeight="1">
      <c r="A878" s="16" t="s">
        <v>1865</v>
      </c>
      <c r="B878" s="19" t="s">
        <v>1838</v>
      </c>
      <c r="C878" s="18">
        <f t="shared" si="13"/>
        <v>3000</v>
      </c>
      <c r="D878" s="18">
        <v>3000</v>
      </c>
      <c r="E878" s="18">
        <v>0</v>
      </c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24.75" customHeight="1">
      <c r="A879" s="16" t="s">
        <v>1866</v>
      </c>
      <c r="B879" s="19" t="s">
        <v>1838</v>
      </c>
      <c r="C879" s="18">
        <f t="shared" si="13"/>
        <v>39.16</v>
      </c>
      <c r="D879" s="18">
        <v>39.16</v>
      </c>
      <c r="E879" s="18">
        <v>0</v>
      </c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24.75" customHeight="1">
      <c r="A880" s="16" t="s">
        <v>1867</v>
      </c>
      <c r="B880" s="19" t="s">
        <v>1838</v>
      </c>
      <c r="C880" s="18">
        <f t="shared" si="13"/>
        <v>100</v>
      </c>
      <c r="D880" s="18">
        <v>100</v>
      </c>
      <c r="E880" s="18">
        <v>0</v>
      </c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24.75" customHeight="1">
      <c r="A881" s="16" t="s">
        <v>1868</v>
      </c>
      <c r="B881" s="19" t="s">
        <v>1838</v>
      </c>
      <c r="C881" s="18">
        <f t="shared" si="13"/>
        <v>150</v>
      </c>
      <c r="D881" s="18">
        <v>150</v>
      </c>
      <c r="E881" s="18">
        <v>0</v>
      </c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24.75" customHeight="1">
      <c r="A882" s="16" t="s">
        <v>1835</v>
      </c>
      <c r="B882" s="19" t="s">
        <v>1838</v>
      </c>
      <c r="C882" s="18">
        <f t="shared" si="13"/>
        <v>20</v>
      </c>
      <c r="D882" s="18">
        <v>20</v>
      </c>
      <c r="E882" s="18">
        <v>0</v>
      </c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24.75" customHeight="1">
      <c r="A883" s="16" t="s">
        <v>1869</v>
      </c>
      <c r="B883" s="19" t="s">
        <v>1838</v>
      </c>
      <c r="C883" s="18">
        <f t="shared" si="13"/>
        <v>100</v>
      </c>
      <c r="D883" s="18">
        <v>100</v>
      </c>
      <c r="E883" s="18">
        <v>0</v>
      </c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24.75" customHeight="1">
      <c r="A884" s="16" t="s">
        <v>1870</v>
      </c>
      <c r="B884" s="19" t="s">
        <v>1838</v>
      </c>
      <c r="C884" s="18">
        <f t="shared" si="13"/>
        <v>1</v>
      </c>
      <c r="D884" s="18">
        <v>1</v>
      </c>
      <c r="E884" s="18">
        <v>0</v>
      </c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24.75" customHeight="1">
      <c r="A885" s="16" t="s">
        <v>1871</v>
      </c>
      <c r="B885" s="19" t="s">
        <v>1838</v>
      </c>
      <c r="C885" s="18">
        <f t="shared" si="13"/>
        <v>59.8</v>
      </c>
      <c r="D885" s="18">
        <v>59.8</v>
      </c>
      <c r="E885" s="18">
        <v>0</v>
      </c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24.75" customHeight="1">
      <c r="A886" s="16" t="s">
        <v>1872</v>
      </c>
      <c r="B886" s="19" t="s">
        <v>1838</v>
      </c>
      <c r="C886" s="18">
        <f t="shared" si="13"/>
        <v>200</v>
      </c>
      <c r="D886" s="18">
        <v>200</v>
      </c>
      <c r="E886" s="18">
        <v>0</v>
      </c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24.75" customHeight="1">
      <c r="A887" s="16" t="s">
        <v>1873</v>
      </c>
      <c r="B887" s="19" t="s">
        <v>1874</v>
      </c>
      <c r="C887" s="18">
        <f t="shared" si="13"/>
        <v>10</v>
      </c>
      <c r="D887" s="18">
        <v>10</v>
      </c>
      <c r="E887" s="18">
        <v>0</v>
      </c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24.75" customHeight="1">
      <c r="A888" s="16" t="s">
        <v>1813</v>
      </c>
      <c r="B888" s="19" t="s">
        <v>1875</v>
      </c>
      <c r="C888" s="18">
        <f t="shared" si="13"/>
        <v>3</v>
      </c>
      <c r="D888" s="18">
        <v>3</v>
      </c>
      <c r="E888" s="18">
        <v>0</v>
      </c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24.75" customHeight="1">
      <c r="A889" s="16" t="s">
        <v>1876</v>
      </c>
      <c r="B889" s="19" t="s">
        <v>629</v>
      </c>
      <c r="C889" s="18">
        <f t="shared" si="13"/>
        <v>250</v>
      </c>
      <c r="D889" s="18">
        <v>0</v>
      </c>
      <c r="E889" s="18">
        <v>250</v>
      </c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24.75" customHeight="1">
      <c r="A890" s="16" t="s">
        <v>1877</v>
      </c>
      <c r="B890" s="19" t="s">
        <v>1480</v>
      </c>
      <c r="C890" s="18">
        <f t="shared" si="13"/>
        <v>100</v>
      </c>
      <c r="D890" s="18">
        <v>0</v>
      </c>
      <c r="E890" s="18">
        <v>100</v>
      </c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24.75" customHeight="1">
      <c r="A891" s="16" t="s">
        <v>1878</v>
      </c>
      <c r="B891" s="19" t="s">
        <v>1879</v>
      </c>
      <c r="C891" s="18">
        <f t="shared" si="13"/>
        <v>162.46</v>
      </c>
      <c r="D891" s="18">
        <v>0</v>
      </c>
      <c r="E891" s="18">
        <v>162.46</v>
      </c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24.75" customHeight="1">
      <c r="A892" s="16" t="s">
        <v>1880</v>
      </c>
      <c r="B892" s="19" t="s">
        <v>1881</v>
      </c>
      <c r="C892" s="18">
        <f t="shared" si="13"/>
        <v>2000</v>
      </c>
      <c r="D892" s="18">
        <v>0</v>
      </c>
      <c r="E892" s="18">
        <v>2000</v>
      </c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24.75" customHeight="1">
      <c r="A893" s="16" t="s">
        <v>1882</v>
      </c>
      <c r="B893" s="19" t="s">
        <v>1881</v>
      </c>
      <c r="C893" s="18">
        <f t="shared" si="13"/>
        <v>21000</v>
      </c>
      <c r="D893" s="18">
        <v>0</v>
      </c>
      <c r="E893" s="18">
        <v>21000</v>
      </c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24.75" customHeight="1">
      <c r="A894" s="16" t="s">
        <v>1883</v>
      </c>
      <c r="B894" s="19" t="s">
        <v>1881</v>
      </c>
      <c r="C894" s="18">
        <f t="shared" si="13"/>
        <v>1000</v>
      </c>
      <c r="D894" s="18">
        <v>0</v>
      </c>
      <c r="E894" s="18">
        <v>1000</v>
      </c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24.75" customHeight="1">
      <c r="A895" s="16" t="s">
        <v>1884</v>
      </c>
      <c r="B895" s="19" t="s">
        <v>1881</v>
      </c>
      <c r="C895" s="18">
        <f t="shared" si="13"/>
        <v>3000</v>
      </c>
      <c r="D895" s="18">
        <v>0</v>
      </c>
      <c r="E895" s="18">
        <v>3000</v>
      </c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24.75" customHeight="1">
      <c r="A896" s="16" t="s">
        <v>1885</v>
      </c>
      <c r="B896" s="19" t="s">
        <v>1881</v>
      </c>
      <c r="C896" s="18">
        <f t="shared" si="13"/>
        <v>2000</v>
      </c>
      <c r="D896" s="18">
        <v>0</v>
      </c>
      <c r="E896" s="18">
        <v>2000</v>
      </c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24.75" customHeight="1">
      <c r="A897" s="16" t="s">
        <v>1886</v>
      </c>
      <c r="B897" s="19" t="s">
        <v>1881</v>
      </c>
      <c r="C897" s="18">
        <f t="shared" si="13"/>
        <v>9000</v>
      </c>
      <c r="D897" s="18">
        <v>0</v>
      </c>
      <c r="E897" s="18">
        <v>9000</v>
      </c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24.75" customHeight="1">
      <c r="A898" s="16" t="s">
        <v>1887</v>
      </c>
      <c r="B898" s="19" t="s">
        <v>1888</v>
      </c>
      <c r="C898" s="18">
        <f t="shared" si="13"/>
        <v>20000</v>
      </c>
      <c r="D898" s="18">
        <v>0</v>
      </c>
      <c r="E898" s="18">
        <v>20000</v>
      </c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24.75" customHeight="1">
      <c r="A899" s="16" t="s">
        <v>1889</v>
      </c>
      <c r="B899" s="19" t="s">
        <v>1888</v>
      </c>
      <c r="C899" s="18">
        <f t="shared" si="13"/>
        <v>26000</v>
      </c>
      <c r="D899" s="18">
        <v>0</v>
      </c>
      <c r="E899" s="18">
        <v>26000</v>
      </c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24.75" customHeight="1">
      <c r="A900" s="16" t="s">
        <v>1890</v>
      </c>
      <c r="B900" s="19" t="s">
        <v>1888</v>
      </c>
      <c r="C900" s="18">
        <f t="shared" si="13"/>
        <v>17.04</v>
      </c>
      <c r="D900" s="18">
        <v>0</v>
      </c>
      <c r="E900" s="18">
        <v>17.04</v>
      </c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24.75" customHeight="1">
      <c r="A901" s="16" t="s">
        <v>1891</v>
      </c>
      <c r="B901" s="19" t="s">
        <v>1116</v>
      </c>
      <c r="C901" s="18">
        <f t="shared" si="13"/>
        <v>8000</v>
      </c>
      <c r="D901" s="18">
        <v>0</v>
      </c>
      <c r="E901" s="18">
        <v>8000</v>
      </c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24.75" customHeight="1">
      <c r="A902" s="16" t="s">
        <v>1892</v>
      </c>
      <c r="B902" s="19" t="s">
        <v>1814</v>
      </c>
      <c r="C902" s="18">
        <f t="shared" si="13"/>
        <v>300</v>
      </c>
      <c r="D902" s="18">
        <v>0</v>
      </c>
      <c r="E902" s="18">
        <v>300</v>
      </c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24.75" customHeight="1">
      <c r="A903" s="16" t="s">
        <v>1893</v>
      </c>
      <c r="B903" s="19" t="s">
        <v>1814</v>
      </c>
      <c r="C903" s="18">
        <f t="shared" si="13"/>
        <v>5000</v>
      </c>
      <c r="D903" s="18">
        <v>0</v>
      </c>
      <c r="E903" s="18">
        <v>5000</v>
      </c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24.75" customHeight="1">
      <c r="A904" s="16" t="s">
        <v>1894</v>
      </c>
      <c r="B904" s="19" t="s">
        <v>1814</v>
      </c>
      <c r="C904" s="18">
        <f aca="true" t="shared" si="14" ref="C904:C967">D904+E904</f>
        <v>5000</v>
      </c>
      <c r="D904" s="18">
        <v>0</v>
      </c>
      <c r="E904" s="18">
        <v>5000</v>
      </c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24.75" customHeight="1">
      <c r="A905" s="16" t="s">
        <v>1895</v>
      </c>
      <c r="B905" s="19" t="s">
        <v>1814</v>
      </c>
      <c r="C905" s="18">
        <f t="shared" si="14"/>
        <v>3000</v>
      </c>
      <c r="D905" s="18">
        <v>0</v>
      </c>
      <c r="E905" s="18">
        <v>3000</v>
      </c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24.75" customHeight="1">
      <c r="A906" s="16" t="s">
        <v>1896</v>
      </c>
      <c r="B906" s="19" t="s">
        <v>1814</v>
      </c>
      <c r="C906" s="18">
        <f t="shared" si="14"/>
        <v>5000</v>
      </c>
      <c r="D906" s="18">
        <v>0</v>
      </c>
      <c r="E906" s="18">
        <v>5000</v>
      </c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24.75" customHeight="1">
      <c r="A907" s="16" t="s">
        <v>1897</v>
      </c>
      <c r="B907" s="19" t="s">
        <v>1814</v>
      </c>
      <c r="C907" s="18">
        <f t="shared" si="14"/>
        <v>2000</v>
      </c>
      <c r="D907" s="18">
        <v>0</v>
      </c>
      <c r="E907" s="18">
        <v>2000</v>
      </c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24.75" customHeight="1">
      <c r="A908" s="16" t="s">
        <v>1898</v>
      </c>
      <c r="B908" s="19" t="s">
        <v>1814</v>
      </c>
      <c r="C908" s="18">
        <f t="shared" si="14"/>
        <v>125</v>
      </c>
      <c r="D908" s="18">
        <v>0</v>
      </c>
      <c r="E908" s="18">
        <v>125</v>
      </c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256" ht="24.75" customHeight="1">
      <c r="A909" s="16" t="s">
        <v>1899</v>
      </c>
      <c r="B909" s="19" t="s">
        <v>1814</v>
      </c>
      <c r="C909" s="18">
        <f t="shared" si="14"/>
        <v>531</v>
      </c>
      <c r="D909" s="18">
        <v>0</v>
      </c>
      <c r="E909" s="18">
        <v>531</v>
      </c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1:256" ht="24.75" customHeight="1">
      <c r="A910" s="16" t="s">
        <v>1900</v>
      </c>
      <c r="B910" s="19" t="s">
        <v>1814</v>
      </c>
      <c r="C910" s="18">
        <f t="shared" si="14"/>
        <v>400</v>
      </c>
      <c r="D910" s="18">
        <v>0</v>
      </c>
      <c r="E910" s="18">
        <v>400</v>
      </c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1:256" ht="24.75" customHeight="1">
      <c r="A911" s="16" t="s">
        <v>1901</v>
      </c>
      <c r="B911" s="19" t="s">
        <v>1814</v>
      </c>
      <c r="C911" s="18">
        <f t="shared" si="14"/>
        <v>5000</v>
      </c>
      <c r="D911" s="18">
        <v>0</v>
      </c>
      <c r="E911" s="18">
        <v>5000</v>
      </c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1:256" ht="24.75" customHeight="1">
      <c r="A912" s="16" t="s">
        <v>1902</v>
      </c>
      <c r="B912" s="19" t="s">
        <v>1814</v>
      </c>
      <c r="C912" s="18">
        <f t="shared" si="14"/>
        <v>300</v>
      </c>
      <c r="D912" s="18">
        <v>0</v>
      </c>
      <c r="E912" s="18">
        <v>300</v>
      </c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1:256" ht="24.75" customHeight="1">
      <c r="A913" s="16" t="s">
        <v>1903</v>
      </c>
      <c r="B913" s="19" t="s">
        <v>1814</v>
      </c>
      <c r="C913" s="18">
        <f t="shared" si="14"/>
        <v>1000</v>
      </c>
      <c r="D913" s="18">
        <v>0</v>
      </c>
      <c r="E913" s="18">
        <v>1000</v>
      </c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24.75" customHeight="1">
      <c r="A914" s="16" t="s">
        <v>1904</v>
      </c>
      <c r="B914" s="19" t="s">
        <v>1814</v>
      </c>
      <c r="C914" s="18">
        <f t="shared" si="14"/>
        <v>9000</v>
      </c>
      <c r="D914" s="18">
        <v>0</v>
      </c>
      <c r="E914" s="18">
        <v>9000</v>
      </c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24.75" customHeight="1">
      <c r="A915" s="16" t="s">
        <v>1905</v>
      </c>
      <c r="B915" s="19" t="s">
        <v>1814</v>
      </c>
      <c r="C915" s="18">
        <f t="shared" si="14"/>
        <v>20000</v>
      </c>
      <c r="D915" s="18">
        <v>0</v>
      </c>
      <c r="E915" s="18">
        <v>20000</v>
      </c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24.75" customHeight="1">
      <c r="A916" s="16" t="s">
        <v>1906</v>
      </c>
      <c r="B916" s="19" t="s">
        <v>1814</v>
      </c>
      <c r="C916" s="18">
        <f t="shared" si="14"/>
        <v>13000</v>
      </c>
      <c r="D916" s="18">
        <v>0</v>
      </c>
      <c r="E916" s="18">
        <v>13000</v>
      </c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24.75" customHeight="1">
      <c r="A917" s="16" t="s">
        <v>1907</v>
      </c>
      <c r="B917" s="19" t="s">
        <v>1814</v>
      </c>
      <c r="C917" s="18">
        <f t="shared" si="14"/>
        <v>400</v>
      </c>
      <c r="D917" s="18">
        <v>0</v>
      </c>
      <c r="E917" s="18">
        <v>400</v>
      </c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24.75" customHeight="1">
      <c r="A918" s="16" t="s">
        <v>1908</v>
      </c>
      <c r="B918" s="19" t="s">
        <v>1814</v>
      </c>
      <c r="C918" s="18">
        <f t="shared" si="14"/>
        <v>500</v>
      </c>
      <c r="D918" s="18">
        <v>0</v>
      </c>
      <c r="E918" s="18">
        <v>500</v>
      </c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256" ht="24.75" customHeight="1">
      <c r="A919" s="16" t="s">
        <v>1909</v>
      </c>
      <c r="B919" s="19" t="s">
        <v>1814</v>
      </c>
      <c r="C919" s="18">
        <f t="shared" si="14"/>
        <v>300</v>
      </c>
      <c r="D919" s="18">
        <v>0</v>
      </c>
      <c r="E919" s="18">
        <v>300</v>
      </c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1:256" ht="24.75" customHeight="1">
      <c r="A920" s="16" t="s">
        <v>1910</v>
      </c>
      <c r="B920" s="19" t="s">
        <v>1814</v>
      </c>
      <c r="C920" s="18">
        <f t="shared" si="14"/>
        <v>10000</v>
      </c>
      <c r="D920" s="18">
        <v>0</v>
      </c>
      <c r="E920" s="18">
        <v>10000</v>
      </c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1:256" ht="24.75" customHeight="1">
      <c r="A921" s="16" t="s">
        <v>1911</v>
      </c>
      <c r="B921" s="19" t="s">
        <v>1814</v>
      </c>
      <c r="C921" s="18">
        <f t="shared" si="14"/>
        <v>1000</v>
      </c>
      <c r="D921" s="18">
        <v>0</v>
      </c>
      <c r="E921" s="18">
        <v>1000</v>
      </c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1:256" ht="24.75" customHeight="1">
      <c r="A922" s="16" t="s">
        <v>1912</v>
      </c>
      <c r="B922" s="19" t="s">
        <v>1814</v>
      </c>
      <c r="C922" s="18">
        <f t="shared" si="14"/>
        <v>300</v>
      </c>
      <c r="D922" s="18">
        <v>0</v>
      </c>
      <c r="E922" s="18">
        <v>300</v>
      </c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1:256" ht="24.75" customHeight="1">
      <c r="A923" s="16" t="s">
        <v>1913</v>
      </c>
      <c r="B923" s="19" t="s">
        <v>1814</v>
      </c>
      <c r="C923" s="18">
        <f t="shared" si="14"/>
        <v>250</v>
      </c>
      <c r="D923" s="18">
        <v>0</v>
      </c>
      <c r="E923" s="18">
        <v>250</v>
      </c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1:256" ht="24.75" customHeight="1">
      <c r="A924" s="16" t="s">
        <v>1914</v>
      </c>
      <c r="B924" s="19" t="s">
        <v>1814</v>
      </c>
      <c r="C924" s="18">
        <f t="shared" si="14"/>
        <v>500</v>
      </c>
      <c r="D924" s="18">
        <v>0</v>
      </c>
      <c r="E924" s="18">
        <v>500</v>
      </c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1:256" ht="24.75" customHeight="1">
      <c r="A925" s="16" t="s">
        <v>1915</v>
      </c>
      <c r="B925" s="19" t="s">
        <v>1814</v>
      </c>
      <c r="C925" s="18">
        <f t="shared" si="14"/>
        <v>2500</v>
      </c>
      <c r="D925" s="18">
        <v>0</v>
      </c>
      <c r="E925" s="18">
        <v>2500</v>
      </c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1:256" ht="24.75" customHeight="1">
      <c r="A926" s="16" t="s">
        <v>1916</v>
      </c>
      <c r="B926" s="19" t="s">
        <v>1814</v>
      </c>
      <c r="C926" s="18">
        <f t="shared" si="14"/>
        <v>3000</v>
      </c>
      <c r="D926" s="18">
        <v>0</v>
      </c>
      <c r="E926" s="18">
        <v>3000</v>
      </c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1:256" ht="24.75" customHeight="1">
      <c r="A927" s="16" t="s">
        <v>1917</v>
      </c>
      <c r="B927" s="19" t="s">
        <v>1814</v>
      </c>
      <c r="C927" s="18">
        <f t="shared" si="14"/>
        <v>5000</v>
      </c>
      <c r="D927" s="18">
        <v>0</v>
      </c>
      <c r="E927" s="18">
        <v>5000</v>
      </c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1:256" ht="24.75" customHeight="1">
      <c r="A928" s="16" t="s">
        <v>1918</v>
      </c>
      <c r="B928" s="19" t="s">
        <v>1796</v>
      </c>
      <c r="C928" s="18">
        <f t="shared" si="14"/>
        <v>2000</v>
      </c>
      <c r="D928" s="18">
        <v>0</v>
      </c>
      <c r="E928" s="18">
        <v>2000</v>
      </c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1:256" ht="24.75" customHeight="1">
      <c r="A929" s="16" t="s">
        <v>1919</v>
      </c>
      <c r="B929" s="19" t="s">
        <v>1796</v>
      </c>
      <c r="C929" s="18">
        <f t="shared" si="14"/>
        <v>1000</v>
      </c>
      <c r="D929" s="18">
        <v>0</v>
      </c>
      <c r="E929" s="18">
        <v>1000</v>
      </c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1:256" ht="24.75" customHeight="1">
      <c r="A930" s="16" t="s">
        <v>1920</v>
      </c>
      <c r="B930" s="19" t="s">
        <v>1796</v>
      </c>
      <c r="C930" s="18">
        <f t="shared" si="14"/>
        <v>230</v>
      </c>
      <c r="D930" s="18">
        <v>0</v>
      </c>
      <c r="E930" s="18">
        <v>230</v>
      </c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1:256" ht="24.75" customHeight="1">
      <c r="A931" s="16" t="s">
        <v>1921</v>
      </c>
      <c r="B931" s="19" t="s">
        <v>1796</v>
      </c>
      <c r="C931" s="18">
        <f t="shared" si="14"/>
        <v>300</v>
      </c>
      <c r="D931" s="18">
        <v>0</v>
      </c>
      <c r="E931" s="18">
        <v>300</v>
      </c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1:256" ht="24.75" customHeight="1">
      <c r="A932" s="16" t="s">
        <v>1922</v>
      </c>
      <c r="B932" s="19" t="s">
        <v>1796</v>
      </c>
      <c r="C932" s="18">
        <f t="shared" si="14"/>
        <v>600</v>
      </c>
      <c r="D932" s="18">
        <v>0</v>
      </c>
      <c r="E932" s="18">
        <v>600</v>
      </c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1:256" ht="24.75" customHeight="1">
      <c r="A933" s="16" t="s">
        <v>1923</v>
      </c>
      <c r="B933" s="19" t="s">
        <v>1796</v>
      </c>
      <c r="C933" s="18">
        <f t="shared" si="14"/>
        <v>450</v>
      </c>
      <c r="D933" s="18">
        <v>0</v>
      </c>
      <c r="E933" s="18">
        <v>450</v>
      </c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1:256" ht="24.75" customHeight="1">
      <c r="A934" s="16" t="s">
        <v>1924</v>
      </c>
      <c r="B934" s="19" t="s">
        <v>1796</v>
      </c>
      <c r="C934" s="18">
        <f t="shared" si="14"/>
        <v>3000</v>
      </c>
      <c r="D934" s="18">
        <v>0</v>
      </c>
      <c r="E934" s="18">
        <v>3000</v>
      </c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1:256" ht="24.75" customHeight="1">
      <c r="A935" s="16" t="s">
        <v>1925</v>
      </c>
      <c r="B935" s="19" t="s">
        <v>1796</v>
      </c>
      <c r="C935" s="18">
        <f t="shared" si="14"/>
        <v>200</v>
      </c>
      <c r="D935" s="18">
        <v>0</v>
      </c>
      <c r="E935" s="18">
        <v>200</v>
      </c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1:256" ht="24.75" customHeight="1">
      <c r="A936" s="16" t="s">
        <v>1926</v>
      </c>
      <c r="B936" s="19" t="s">
        <v>1796</v>
      </c>
      <c r="C936" s="18">
        <f t="shared" si="14"/>
        <v>300</v>
      </c>
      <c r="D936" s="18">
        <v>0</v>
      </c>
      <c r="E936" s="18">
        <v>300</v>
      </c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1:256" ht="24.75" customHeight="1">
      <c r="A937" s="16" t="s">
        <v>1927</v>
      </c>
      <c r="B937" s="19" t="s">
        <v>1796</v>
      </c>
      <c r="C937" s="18">
        <f t="shared" si="14"/>
        <v>3000</v>
      </c>
      <c r="D937" s="18">
        <v>0</v>
      </c>
      <c r="E937" s="18">
        <v>3000</v>
      </c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1:256" ht="24.75" customHeight="1">
      <c r="A938" s="16" t="s">
        <v>1928</v>
      </c>
      <c r="B938" s="19" t="s">
        <v>1796</v>
      </c>
      <c r="C938" s="18">
        <f t="shared" si="14"/>
        <v>500</v>
      </c>
      <c r="D938" s="18">
        <v>0</v>
      </c>
      <c r="E938" s="18">
        <v>500</v>
      </c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1:256" ht="24.75" customHeight="1">
      <c r="A939" s="16" t="s">
        <v>1929</v>
      </c>
      <c r="B939" s="19" t="s">
        <v>1796</v>
      </c>
      <c r="C939" s="18">
        <f t="shared" si="14"/>
        <v>80</v>
      </c>
      <c r="D939" s="18">
        <v>0</v>
      </c>
      <c r="E939" s="18">
        <v>80</v>
      </c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1:256" ht="24.75" customHeight="1">
      <c r="A940" s="16" t="s">
        <v>1930</v>
      </c>
      <c r="B940" s="19" t="s">
        <v>1796</v>
      </c>
      <c r="C940" s="18">
        <f t="shared" si="14"/>
        <v>60</v>
      </c>
      <c r="D940" s="18">
        <v>0</v>
      </c>
      <c r="E940" s="18">
        <v>60</v>
      </c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1:256" ht="24.75" customHeight="1">
      <c r="A941" s="16" t="s">
        <v>1931</v>
      </c>
      <c r="B941" s="19" t="s">
        <v>1796</v>
      </c>
      <c r="C941" s="18">
        <f t="shared" si="14"/>
        <v>160</v>
      </c>
      <c r="D941" s="18">
        <v>0</v>
      </c>
      <c r="E941" s="18">
        <v>160</v>
      </c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1:256" ht="24.75" customHeight="1">
      <c r="A942" s="16" t="s">
        <v>1932</v>
      </c>
      <c r="B942" s="19" t="s">
        <v>1796</v>
      </c>
      <c r="C942" s="18">
        <f t="shared" si="14"/>
        <v>30</v>
      </c>
      <c r="D942" s="18">
        <v>0</v>
      </c>
      <c r="E942" s="18">
        <v>30</v>
      </c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1:256" ht="24.75" customHeight="1">
      <c r="A943" s="16" t="s">
        <v>1933</v>
      </c>
      <c r="B943" s="19" t="s">
        <v>1796</v>
      </c>
      <c r="C943" s="18">
        <f t="shared" si="14"/>
        <v>20</v>
      </c>
      <c r="D943" s="18">
        <v>0</v>
      </c>
      <c r="E943" s="18">
        <v>20</v>
      </c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1:256" ht="24.75" customHeight="1">
      <c r="A944" s="16" t="s">
        <v>1934</v>
      </c>
      <c r="B944" s="19" t="s">
        <v>1796</v>
      </c>
      <c r="C944" s="18">
        <f t="shared" si="14"/>
        <v>700</v>
      </c>
      <c r="D944" s="18">
        <v>0</v>
      </c>
      <c r="E944" s="18">
        <v>700</v>
      </c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1:256" ht="24.75" customHeight="1">
      <c r="A945" s="16" t="s">
        <v>1935</v>
      </c>
      <c r="B945" s="19" t="s">
        <v>1796</v>
      </c>
      <c r="C945" s="18">
        <f t="shared" si="14"/>
        <v>80</v>
      </c>
      <c r="D945" s="18">
        <v>0</v>
      </c>
      <c r="E945" s="18">
        <v>80</v>
      </c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1:256" ht="24.75" customHeight="1">
      <c r="A946" s="16" t="s">
        <v>1936</v>
      </c>
      <c r="B946" s="19" t="s">
        <v>1796</v>
      </c>
      <c r="C946" s="18">
        <f t="shared" si="14"/>
        <v>160</v>
      </c>
      <c r="D946" s="18">
        <v>0</v>
      </c>
      <c r="E946" s="18">
        <v>160</v>
      </c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ht="24.75" customHeight="1">
      <c r="A947" s="16" t="s">
        <v>1937</v>
      </c>
      <c r="B947" s="19" t="s">
        <v>1796</v>
      </c>
      <c r="C947" s="18">
        <f t="shared" si="14"/>
        <v>150</v>
      </c>
      <c r="D947" s="18">
        <v>0</v>
      </c>
      <c r="E947" s="18">
        <v>150</v>
      </c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1:256" ht="24.75" customHeight="1">
      <c r="A948" s="16" t="s">
        <v>1938</v>
      </c>
      <c r="B948" s="19" t="s">
        <v>1796</v>
      </c>
      <c r="C948" s="18">
        <f t="shared" si="14"/>
        <v>100</v>
      </c>
      <c r="D948" s="18">
        <v>0</v>
      </c>
      <c r="E948" s="18">
        <v>100</v>
      </c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ht="24.75" customHeight="1">
      <c r="A949" s="16" t="s">
        <v>1939</v>
      </c>
      <c r="B949" s="19" t="s">
        <v>1796</v>
      </c>
      <c r="C949" s="18">
        <f t="shared" si="14"/>
        <v>1000</v>
      </c>
      <c r="D949" s="18">
        <v>0</v>
      </c>
      <c r="E949" s="18">
        <v>1000</v>
      </c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ht="24.75" customHeight="1">
      <c r="A950" s="16" t="s">
        <v>1940</v>
      </c>
      <c r="B950" s="19" t="s">
        <v>1796</v>
      </c>
      <c r="C950" s="18">
        <f t="shared" si="14"/>
        <v>21</v>
      </c>
      <c r="D950" s="18">
        <v>0</v>
      </c>
      <c r="E950" s="18">
        <v>21</v>
      </c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ht="24.75" customHeight="1">
      <c r="A951" s="16" t="s">
        <v>1941</v>
      </c>
      <c r="B951" s="19" t="s">
        <v>1796</v>
      </c>
      <c r="C951" s="18">
        <f t="shared" si="14"/>
        <v>40</v>
      </c>
      <c r="D951" s="18">
        <v>0</v>
      </c>
      <c r="E951" s="18">
        <v>40</v>
      </c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1:256" ht="24.75" customHeight="1">
      <c r="A952" s="16" t="s">
        <v>1942</v>
      </c>
      <c r="B952" s="19" t="s">
        <v>1796</v>
      </c>
      <c r="C952" s="18">
        <f t="shared" si="14"/>
        <v>900</v>
      </c>
      <c r="D952" s="18">
        <v>0</v>
      </c>
      <c r="E952" s="18">
        <v>900</v>
      </c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1:256" ht="24.75" customHeight="1">
      <c r="A953" s="16" t="s">
        <v>1943</v>
      </c>
      <c r="B953" s="19" t="s">
        <v>1796</v>
      </c>
      <c r="C953" s="18">
        <f t="shared" si="14"/>
        <v>100</v>
      </c>
      <c r="D953" s="18">
        <v>0</v>
      </c>
      <c r="E953" s="18">
        <v>100</v>
      </c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1:256" ht="24.75" customHeight="1">
      <c r="A954" s="16" t="s">
        <v>1944</v>
      </c>
      <c r="B954" s="19" t="s">
        <v>1796</v>
      </c>
      <c r="C954" s="18">
        <f t="shared" si="14"/>
        <v>150</v>
      </c>
      <c r="D954" s="18">
        <v>0</v>
      </c>
      <c r="E954" s="18">
        <v>150</v>
      </c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1:256" ht="24.75" customHeight="1">
      <c r="A955" s="16" t="s">
        <v>1945</v>
      </c>
      <c r="B955" s="19" t="s">
        <v>1796</v>
      </c>
      <c r="C955" s="18">
        <f t="shared" si="14"/>
        <v>700</v>
      </c>
      <c r="D955" s="18">
        <v>0</v>
      </c>
      <c r="E955" s="18">
        <v>700</v>
      </c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1:256" ht="24.75" customHeight="1">
      <c r="A956" s="16" t="s">
        <v>1946</v>
      </c>
      <c r="B956" s="19" t="s">
        <v>1796</v>
      </c>
      <c r="C956" s="18">
        <f t="shared" si="14"/>
        <v>100</v>
      </c>
      <c r="D956" s="18">
        <v>0</v>
      </c>
      <c r="E956" s="18">
        <v>100</v>
      </c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1:256" ht="24.75" customHeight="1">
      <c r="A957" s="16" t="s">
        <v>1947</v>
      </c>
      <c r="B957" s="19" t="s">
        <v>1796</v>
      </c>
      <c r="C957" s="18">
        <f t="shared" si="14"/>
        <v>60</v>
      </c>
      <c r="D957" s="18">
        <v>0</v>
      </c>
      <c r="E957" s="18">
        <v>60</v>
      </c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1:256" ht="24.75" customHeight="1">
      <c r="A958" s="16" t="s">
        <v>1948</v>
      </c>
      <c r="B958" s="19" t="s">
        <v>1796</v>
      </c>
      <c r="C958" s="18">
        <f t="shared" si="14"/>
        <v>30</v>
      </c>
      <c r="D958" s="18">
        <v>0</v>
      </c>
      <c r="E958" s="18">
        <v>30</v>
      </c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1:256" ht="24.75" customHeight="1">
      <c r="A959" s="16" t="s">
        <v>1949</v>
      </c>
      <c r="B959" s="19" t="s">
        <v>1796</v>
      </c>
      <c r="C959" s="18">
        <f t="shared" si="14"/>
        <v>100</v>
      </c>
      <c r="D959" s="18">
        <v>0</v>
      </c>
      <c r="E959" s="18">
        <v>100</v>
      </c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1:256" ht="24.75" customHeight="1">
      <c r="A960" s="16" t="s">
        <v>1950</v>
      </c>
      <c r="B960" s="19" t="s">
        <v>1796</v>
      </c>
      <c r="C960" s="18">
        <f t="shared" si="14"/>
        <v>100</v>
      </c>
      <c r="D960" s="18">
        <v>0</v>
      </c>
      <c r="E960" s="18">
        <v>100</v>
      </c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ht="24.75" customHeight="1">
      <c r="A961" s="16" t="s">
        <v>1951</v>
      </c>
      <c r="B961" s="19" t="s">
        <v>1796</v>
      </c>
      <c r="C961" s="18">
        <f t="shared" si="14"/>
        <v>140</v>
      </c>
      <c r="D961" s="18">
        <v>0</v>
      </c>
      <c r="E961" s="18">
        <v>140</v>
      </c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ht="24.75" customHeight="1">
      <c r="A962" s="16" t="s">
        <v>1952</v>
      </c>
      <c r="B962" s="19" t="s">
        <v>1796</v>
      </c>
      <c r="C962" s="18">
        <f t="shared" si="14"/>
        <v>10</v>
      </c>
      <c r="D962" s="18">
        <v>0</v>
      </c>
      <c r="E962" s="18">
        <v>10</v>
      </c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ht="24.75" customHeight="1">
      <c r="A963" s="16" t="s">
        <v>1953</v>
      </c>
      <c r="B963" s="19" t="s">
        <v>1796</v>
      </c>
      <c r="C963" s="18">
        <f t="shared" si="14"/>
        <v>80</v>
      </c>
      <c r="D963" s="18">
        <v>0</v>
      </c>
      <c r="E963" s="18">
        <v>80</v>
      </c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ht="24.75" customHeight="1">
      <c r="A964" s="16" t="s">
        <v>1954</v>
      </c>
      <c r="B964" s="19" t="s">
        <v>1796</v>
      </c>
      <c r="C964" s="18">
        <f t="shared" si="14"/>
        <v>80</v>
      </c>
      <c r="D964" s="18">
        <v>0</v>
      </c>
      <c r="E964" s="18">
        <v>80</v>
      </c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ht="24.75" customHeight="1">
      <c r="A965" s="16" t="s">
        <v>1955</v>
      </c>
      <c r="B965" s="19" t="s">
        <v>1796</v>
      </c>
      <c r="C965" s="18">
        <f t="shared" si="14"/>
        <v>150</v>
      </c>
      <c r="D965" s="18">
        <v>0</v>
      </c>
      <c r="E965" s="18">
        <v>150</v>
      </c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ht="24.75" customHeight="1">
      <c r="A966" s="16" t="s">
        <v>1956</v>
      </c>
      <c r="B966" s="19" t="s">
        <v>1796</v>
      </c>
      <c r="C966" s="18">
        <f t="shared" si="14"/>
        <v>100</v>
      </c>
      <c r="D966" s="18">
        <v>0</v>
      </c>
      <c r="E966" s="18">
        <v>100</v>
      </c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ht="24.75" customHeight="1">
      <c r="A967" s="16" t="s">
        <v>1957</v>
      </c>
      <c r="B967" s="19" t="s">
        <v>1796</v>
      </c>
      <c r="C967" s="18">
        <f t="shared" si="14"/>
        <v>2000</v>
      </c>
      <c r="D967" s="18">
        <v>0</v>
      </c>
      <c r="E967" s="18">
        <v>2000</v>
      </c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ht="24.75" customHeight="1">
      <c r="A968" s="16" t="s">
        <v>1958</v>
      </c>
      <c r="B968" s="19" t="s">
        <v>1796</v>
      </c>
      <c r="C968" s="18">
        <f aca="true" t="shared" si="15" ref="C968:C1031">D968+E968</f>
        <v>200</v>
      </c>
      <c r="D968" s="18">
        <v>0</v>
      </c>
      <c r="E968" s="18">
        <v>200</v>
      </c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1:256" ht="24.75" customHeight="1">
      <c r="A969" s="16" t="s">
        <v>1959</v>
      </c>
      <c r="B969" s="19" t="s">
        <v>1796</v>
      </c>
      <c r="C969" s="18">
        <f t="shared" si="15"/>
        <v>100</v>
      </c>
      <c r="D969" s="18">
        <v>0</v>
      </c>
      <c r="E969" s="18">
        <v>100</v>
      </c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ht="24.75" customHeight="1">
      <c r="A970" s="16" t="s">
        <v>1960</v>
      </c>
      <c r="B970" s="19" t="s">
        <v>1796</v>
      </c>
      <c r="C970" s="18">
        <f t="shared" si="15"/>
        <v>100</v>
      </c>
      <c r="D970" s="18">
        <v>0</v>
      </c>
      <c r="E970" s="18">
        <v>100</v>
      </c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:256" ht="24.75" customHeight="1">
      <c r="A971" s="16" t="s">
        <v>1961</v>
      </c>
      <c r="B971" s="19" t="s">
        <v>1796</v>
      </c>
      <c r="C971" s="18">
        <f t="shared" si="15"/>
        <v>400</v>
      </c>
      <c r="D971" s="18">
        <v>0</v>
      </c>
      <c r="E971" s="18">
        <v>400</v>
      </c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1:256" ht="24.75" customHeight="1">
      <c r="A972" s="16" t="s">
        <v>1962</v>
      </c>
      <c r="B972" s="19" t="s">
        <v>1796</v>
      </c>
      <c r="C972" s="18">
        <f t="shared" si="15"/>
        <v>100</v>
      </c>
      <c r="D972" s="18">
        <v>0</v>
      </c>
      <c r="E972" s="18">
        <v>100</v>
      </c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1:256" ht="24.75" customHeight="1">
      <c r="A973" s="16" t="s">
        <v>1963</v>
      </c>
      <c r="B973" s="19" t="s">
        <v>1796</v>
      </c>
      <c r="C973" s="18">
        <f t="shared" si="15"/>
        <v>300</v>
      </c>
      <c r="D973" s="18">
        <v>0</v>
      </c>
      <c r="E973" s="18">
        <v>300</v>
      </c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1:256" ht="24.75" customHeight="1">
      <c r="A974" s="16" t="s">
        <v>1964</v>
      </c>
      <c r="B974" s="19" t="s">
        <v>1796</v>
      </c>
      <c r="C974" s="18">
        <f t="shared" si="15"/>
        <v>100</v>
      </c>
      <c r="D974" s="18">
        <v>0</v>
      </c>
      <c r="E974" s="18">
        <v>100</v>
      </c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ht="24.75" customHeight="1">
      <c r="A975" s="16" t="s">
        <v>1965</v>
      </c>
      <c r="B975" s="19" t="s">
        <v>1796</v>
      </c>
      <c r="C975" s="18">
        <f t="shared" si="15"/>
        <v>900</v>
      </c>
      <c r="D975" s="18">
        <v>0</v>
      </c>
      <c r="E975" s="18">
        <v>900</v>
      </c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1:256" ht="24.75" customHeight="1">
      <c r="A976" s="16" t="s">
        <v>1966</v>
      </c>
      <c r="B976" s="19" t="s">
        <v>1796</v>
      </c>
      <c r="C976" s="18">
        <f t="shared" si="15"/>
        <v>600</v>
      </c>
      <c r="D976" s="18">
        <v>0</v>
      </c>
      <c r="E976" s="18">
        <v>600</v>
      </c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1:256" ht="24.75" customHeight="1">
      <c r="A977" s="16" t="s">
        <v>1967</v>
      </c>
      <c r="B977" s="19" t="s">
        <v>1796</v>
      </c>
      <c r="C977" s="18">
        <f t="shared" si="15"/>
        <v>2000</v>
      </c>
      <c r="D977" s="18">
        <v>0</v>
      </c>
      <c r="E977" s="18">
        <v>2000</v>
      </c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1:256" ht="24.75" customHeight="1">
      <c r="A978" s="16" t="s">
        <v>1968</v>
      </c>
      <c r="B978" s="19" t="s">
        <v>1796</v>
      </c>
      <c r="C978" s="18">
        <f t="shared" si="15"/>
        <v>260</v>
      </c>
      <c r="D978" s="18">
        <v>0</v>
      </c>
      <c r="E978" s="18">
        <v>260</v>
      </c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1:256" ht="24.75" customHeight="1">
      <c r="A979" s="16" t="s">
        <v>1969</v>
      </c>
      <c r="B979" s="19" t="s">
        <v>1796</v>
      </c>
      <c r="C979" s="18">
        <f t="shared" si="15"/>
        <v>400</v>
      </c>
      <c r="D979" s="18">
        <v>0</v>
      </c>
      <c r="E979" s="18">
        <v>400</v>
      </c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ht="24.75" customHeight="1">
      <c r="A980" s="16" t="s">
        <v>1970</v>
      </c>
      <c r="B980" s="19" t="s">
        <v>1796</v>
      </c>
      <c r="C980" s="18">
        <f t="shared" si="15"/>
        <v>200</v>
      </c>
      <c r="D980" s="18">
        <v>0</v>
      </c>
      <c r="E980" s="18">
        <v>200</v>
      </c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1:256" ht="24.75" customHeight="1">
      <c r="A981" s="16" t="s">
        <v>1971</v>
      </c>
      <c r="B981" s="19" t="s">
        <v>1796</v>
      </c>
      <c r="C981" s="18">
        <f t="shared" si="15"/>
        <v>800</v>
      </c>
      <c r="D981" s="18">
        <v>0</v>
      </c>
      <c r="E981" s="18">
        <v>800</v>
      </c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1:256" ht="24.75" customHeight="1">
      <c r="A982" s="16" t="s">
        <v>1972</v>
      </c>
      <c r="B982" s="19" t="s">
        <v>1796</v>
      </c>
      <c r="C982" s="18">
        <f t="shared" si="15"/>
        <v>100</v>
      </c>
      <c r="D982" s="18">
        <v>0</v>
      </c>
      <c r="E982" s="18">
        <v>100</v>
      </c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1:256" ht="24.75" customHeight="1">
      <c r="A983" s="16" t="s">
        <v>1973</v>
      </c>
      <c r="B983" s="19" t="s">
        <v>1796</v>
      </c>
      <c r="C983" s="18">
        <f t="shared" si="15"/>
        <v>200</v>
      </c>
      <c r="D983" s="18">
        <v>0</v>
      </c>
      <c r="E983" s="18">
        <v>200</v>
      </c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1:256" ht="24.75" customHeight="1">
      <c r="A984" s="16" t="s">
        <v>1974</v>
      </c>
      <c r="B984" s="19" t="s">
        <v>1796</v>
      </c>
      <c r="C984" s="18">
        <f t="shared" si="15"/>
        <v>30</v>
      </c>
      <c r="D984" s="18">
        <v>0</v>
      </c>
      <c r="E984" s="18">
        <v>30</v>
      </c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1:256" ht="24.75" customHeight="1">
      <c r="A985" s="16" t="s">
        <v>1975</v>
      </c>
      <c r="B985" s="19" t="s">
        <v>1796</v>
      </c>
      <c r="C985" s="18">
        <f t="shared" si="15"/>
        <v>30</v>
      </c>
      <c r="D985" s="18">
        <v>0</v>
      </c>
      <c r="E985" s="18">
        <v>30</v>
      </c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1:256" ht="24.75" customHeight="1">
      <c r="A986" s="16" t="s">
        <v>1976</v>
      </c>
      <c r="B986" s="19" t="s">
        <v>1796</v>
      </c>
      <c r="C986" s="18">
        <f t="shared" si="15"/>
        <v>50</v>
      </c>
      <c r="D986" s="18">
        <v>0</v>
      </c>
      <c r="E986" s="18">
        <v>50</v>
      </c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1:256" ht="24.75" customHeight="1">
      <c r="A987" s="16" t="s">
        <v>1977</v>
      </c>
      <c r="B987" s="19" t="s">
        <v>1796</v>
      </c>
      <c r="C987" s="18">
        <f t="shared" si="15"/>
        <v>30</v>
      </c>
      <c r="D987" s="18">
        <v>0</v>
      </c>
      <c r="E987" s="18">
        <v>30</v>
      </c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1:256" ht="24.75" customHeight="1">
      <c r="A988" s="16" t="s">
        <v>1978</v>
      </c>
      <c r="B988" s="19" t="s">
        <v>1796</v>
      </c>
      <c r="C988" s="18">
        <f t="shared" si="15"/>
        <v>50</v>
      </c>
      <c r="D988" s="18">
        <v>0</v>
      </c>
      <c r="E988" s="18">
        <v>50</v>
      </c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1:256" ht="24.75" customHeight="1">
      <c r="A989" s="16" t="s">
        <v>1979</v>
      </c>
      <c r="B989" s="19" t="s">
        <v>1796</v>
      </c>
      <c r="C989" s="18">
        <f t="shared" si="15"/>
        <v>800</v>
      </c>
      <c r="D989" s="18">
        <v>0</v>
      </c>
      <c r="E989" s="18">
        <v>800</v>
      </c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1:256" ht="24.75" customHeight="1">
      <c r="A990" s="16" t="s">
        <v>1980</v>
      </c>
      <c r="B990" s="19" t="s">
        <v>1796</v>
      </c>
      <c r="C990" s="18">
        <f t="shared" si="15"/>
        <v>500</v>
      </c>
      <c r="D990" s="18">
        <v>0</v>
      </c>
      <c r="E990" s="18">
        <v>500</v>
      </c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1:256" ht="24.75" customHeight="1">
      <c r="A991" s="16" t="s">
        <v>1981</v>
      </c>
      <c r="B991" s="19" t="s">
        <v>1796</v>
      </c>
      <c r="C991" s="18">
        <f t="shared" si="15"/>
        <v>300</v>
      </c>
      <c r="D991" s="18">
        <v>0</v>
      </c>
      <c r="E991" s="18">
        <v>300</v>
      </c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1:256" ht="24.75" customHeight="1">
      <c r="A992" s="16" t="s">
        <v>1982</v>
      </c>
      <c r="B992" s="19" t="s">
        <v>1983</v>
      </c>
      <c r="C992" s="18">
        <f t="shared" si="15"/>
        <v>2000</v>
      </c>
      <c r="D992" s="18">
        <v>0</v>
      </c>
      <c r="E992" s="18">
        <v>2000</v>
      </c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1:256" ht="24.75" customHeight="1">
      <c r="A993" s="16" t="s">
        <v>1984</v>
      </c>
      <c r="B993" s="19" t="s">
        <v>1983</v>
      </c>
      <c r="C993" s="18">
        <f t="shared" si="15"/>
        <v>500</v>
      </c>
      <c r="D993" s="18">
        <v>0</v>
      </c>
      <c r="E993" s="18">
        <v>500</v>
      </c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1:256" ht="24.75" customHeight="1">
      <c r="A994" s="16" t="s">
        <v>1985</v>
      </c>
      <c r="B994" s="19" t="s">
        <v>1983</v>
      </c>
      <c r="C994" s="18">
        <f t="shared" si="15"/>
        <v>20</v>
      </c>
      <c r="D994" s="18">
        <v>0</v>
      </c>
      <c r="E994" s="18">
        <v>20</v>
      </c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1:256" ht="24.75" customHeight="1">
      <c r="A995" s="16" t="s">
        <v>1986</v>
      </c>
      <c r="B995" s="19" t="s">
        <v>1983</v>
      </c>
      <c r="C995" s="18">
        <f t="shared" si="15"/>
        <v>45</v>
      </c>
      <c r="D995" s="18">
        <v>0</v>
      </c>
      <c r="E995" s="18">
        <v>45</v>
      </c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256" ht="24.75" customHeight="1">
      <c r="A996" s="16" t="s">
        <v>1987</v>
      </c>
      <c r="B996" s="19" t="s">
        <v>1983</v>
      </c>
      <c r="C996" s="18">
        <f t="shared" si="15"/>
        <v>10</v>
      </c>
      <c r="D996" s="18">
        <v>0</v>
      </c>
      <c r="E996" s="18">
        <v>10</v>
      </c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1:256" ht="24.75" customHeight="1">
      <c r="A997" s="16" t="s">
        <v>1988</v>
      </c>
      <c r="B997" s="19" t="s">
        <v>1888</v>
      </c>
      <c r="C997" s="18">
        <f t="shared" si="15"/>
        <v>15000</v>
      </c>
      <c r="D997" s="18">
        <v>0</v>
      </c>
      <c r="E997" s="18">
        <v>15000</v>
      </c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1:256" ht="24.75" customHeight="1">
      <c r="A998" s="16" t="s">
        <v>1989</v>
      </c>
      <c r="B998" s="19" t="s">
        <v>1888</v>
      </c>
      <c r="C998" s="18">
        <f t="shared" si="15"/>
        <v>150</v>
      </c>
      <c r="D998" s="18">
        <v>0</v>
      </c>
      <c r="E998" s="18">
        <v>150</v>
      </c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1:256" ht="24.75" customHeight="1">
      <c r="A999" s="16" t="s">
        <v>1990</v>
      </c>
      <c r="B999" s="19" t="s">
        <v>1838</v>
      </c>
      <c r="C999" s="18">
        <f t="shared" si="15"/>
        <v>1500</v>
      </c>
      <c r="D999" s="18">
        <v>0</v>
      </c>
      <c r="E999" s="18">
        <v>1500</v>
      </c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1:256" ht="24.75" customHeight="1">
      <c r="A1000" s="16" t="s">
        <v>1991</v>
      </c>
      <c r="B1000" s="19" t="s">
        <v>1838</v>
      </c>
      <c r="C1000" s="18">
        <f t="shared" si="15"/>
        <v>200</v>
      </c>
      <c r="D1000" s="18">
        <v>0</v>
      </c>
      <c r="E1000" s="18">
        <v>200</v>
      </c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1:256" ht="24.75" customHeight="1">
      <c r="A1001" s="16" t="s">
        <v>1992</v>
      </c>
      <c r="B1001" s="19" t="s">
        <v>1838</v>
      </c>
      <c r="C1001" s="18">
        <f t="shared" si="15"/>
        <v>97.58</v>
      </c>
      <c r="D1001" s="18">
        <v>0</v>
      </c>
      <c r="E1001" s="18">
        <v>97.58</v>
      </c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1:256" ht="24.75" customHeight="1">
      <c r="A1002" s="16" t="s">
        <v>1993</v>
      </c>
      <c r="B1002" s="19" t="s">
        <v>1838</v>
      </c>
      <c r="C1002" s="18">
        <f t="shared" si="15"/>
        <v>500</v>
      </c>
      <c r="D1002" s="18">
        <v>0</v>
      </c>
      <c r="E1002" s="18">
        <v>500</v>
      </c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1:256" ht="24.75" customHeight="1">
      <c r="A1003" s="16" t="s">
        <v>1994</v>
      </c>
      <c r="B1003" s="19" t="s">
        <v>1838</v>
      </c>
      <c r="C1003" s="18">
        <f t="shared" si="15"/>
        <v>78.69</v>
      </c>
      <c r="D1003" s="18">
        <v>0</v>
      </c>
      <c r="E1003" s="18">
        <v>78.69</v>
      </c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1:256" ht="24.75" customHeight="1">
      <c r="A1004" s="16" t="s">
        <v>1995</v>
      </c>
      <c r="B1004" s="19" t="s">
        <v>1838</v>
      </c>
      <c r="C1004" s="18">
        <f t="shared" si="15"/>
        <v>700</v>
      </c>
      <c r="D1004" s="18">
        <v>0</v>
      </c>
      <c r="E1004" s="18">
        <v>700</v>
      </c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1:256" ht="24.75" customHeight="1">
      <c r="A1005" s="16" t="s">
        <v>1996</v>
      </c>
      <c r="B1005" s="19" t="s">
        <v>1838</v>
      </c>
      <c r="C1005" s="18">
        <f t="shared" si="15"/>
        <v>5000</v>
      </c>
      <c r="D1005" s="18">
        <v>0</v>
      </c>
      <c r="E1005" s="18">
        <v>5000</v>
      </c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1:256" ht="24.75" customHeight="1">
      <c r="A1006" s="16" t="s">
        <v>1997</v>
      </c>
      <c r="B1006" s="19" t="s">
        <v>1838</v>
      </c>
      <c r="C1006" s="18">
        <f t="shared" si="15"/>
        <v>200</v>
      </c>
      <c r="D1006" s="18">
        <v>0</v>
      </c>
      <c r="E1006" s="18">
        <v>200</v>
      </c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1:256" ht="24.75" customHeight="1">
      <c r="A1007" s="16" t="s">
        <v>1998</v>
      </c>
      <c r="B1007" s="19" t="s">
        <v>1838</v>
      </c>
      <c r="C1007" s="18">
        <f t="shared" si="15"/>
        <v>1000</v>
      </c>
      <c r="D1007" s="18">
        <v>0</v>
      </c>
      <c r="E1007" s="18">
        <v>1000</v>
      </c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1:256" ht="24.75" customHeight="1">
      <c r="A1008" s="16" t="s">
        <v>1999</v>
      </c>
      <c r="B1008" s="19" t="s">
        <v>1838</v>
      </c>
      <c r="C1008" s="18">
        <f t="shared" si="15"/>
        <v>600</v>
      </c>
      <c r="D1008" s="18">
        <v>0</v>
      </c>
      <c r="E1008" s="18">
        <v>600</v>
      </c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1:256" ht="24.75" customHeight="1">
      <c r="A1009" s="16" t="s">
        <v>2000</v>
      </c>
      <c r="B1009" s="19" t="s">
        <v>1838</v>
      </c>
      <c r="C1009" s="18">
        <f t="shared" si="15"/>
        <v>5000</v>
      </c>
      <c r="D1009" s="18">
        <v>0</v>
      </c>
      <c r="E1009" s="18">
        <v>5000</v>
      </c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1:256" ht="24.75" customHeight="1">
      <c r="A1010" s="16" t="s">
        <v>2001</v>
      </c>
      <c r="B1010" s="19" t="s">
        <v>1879</v>
      </c>
      <c r="C1010" s="18">
        <f t="shared" si="15"/>
        <v>150</v>
      </c>
      <c r="D1010" s="18">
        <v>0</v>
      </c>
      <c r="E1010" s="18">
        <v>150</v>
      </c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1:256" ht="24.75" customHeight="1">
      <c r="A1011" s="16" t="s">
        <v>2002</v>
      </c>
      <c r="B1011" s="19" t="s">
        <v>1879</v>
      </c>
      <c r="C1011" s="18">
        <f t="shared" si="15"/>
        <v>90</v>
      </c>
      <c r="D1011" s="18">
        <v>0</v>
      </c>
      <c r="E1011" s="18">
        <v>90</v>
      </c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1:256" ht="24.75" customHeight="1">
      <c r="A1012" s="16" t="s">
        <v>2003</v>
      </c>
      <c r="B1012" s="19" t="s">
        <v>2004</v>
      </c>
      <c r="C1012" s="18">
        <f t="shared" si="15"/>
        <v>5500</v>
      </c>
      <c r="D1012" s="18">
        <v>0</v>
      </c>
      <c r="E1012" s="18">
        <v>5500</v>
      </c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1:256" ht="24.75" customHeight="1">
      <c r="A1013" s="16" t="s">
        <v>2005</v>
      </c>
      <c r="B1013" s="19" t="s">
        <v>2004</v>
      </c>
      <c r="C1013" s="18">
        <f t="shared" si="15"/>
        <v>197</v>
      </c>
      <c r="D1013" s="18">
        <v>0</v>
      </c>
      <c r="E1013" s="18">
        <v>197</v>
      </c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1:256" ht="24.75" customHeight="1">
      <c r="A1014" s="16" t="s">
        <v>2006</v>
      </c>
      <c r="B1014" s="19" t="s">
        <v>2007</v>
      </c>
      <c r="C1014" s="18">
        <f t="shared" si="15"/>
        <v>150</v>
      </c>
      <c r="D1014" s="18">
        <v>0</v>
      </c>
      <c r="E1014" s="18">
        <v>150</v>
      </c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1:256" ht="24.75" customHeight="1">
      <c r="A1015" s="16" t="s">
        <v>2008</v>
      </c>
      <c r="B1015" s="19" t="s">
        <v>1888</v>
      </c>
      <c r="C1015" s="18">
        <f t="shared" si="15"/>
        <v>50000</v>
      </c>
      <c r="D1015" s="18">
        <v>0</v>
      </c>
      <c r="E1015" s="18">
        <v>50000</v>
      </c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1:256" ht="24.75" customHeight="1">
      <c r="A1016" s="16" t="s">
        <v>2009</v>
      </c>
      <c r="B1016" s="19" t="s">
        <v>1888</v>
      </c>
      <c r="C1016" s="18">
        <f t="shared" si="15"/>
        <v>6000</v>
      </c>
      <c r="D1016" s="18">
        <v>0</v>
      </c>
      <c r="E1016" s="18">
        <v>6000</v>
      </c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1:256" ht="24.75" customHeight="1">
      <c r="A1017" s="16" t="s">
        <v>2010</v>
      </c>
      <c r="B1017" s="19" t="s">
        <v>1888</v>
      </c>
      <c r="C1017" s="18">
        <f t="shared" si="15"/>
        <v>13000</v>
      </c>
      <c r="D1017" s="18">
        <v>0</v>
      </c>
      <c r="E1017" s="18">
        <v>13000</v>
      </c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1:256" ht="24.75" customHeight="1">
      <c r="A1018" s="16" t="s">
        <v>2011</v>
      </c>
      <c r="B1018" s="19" t="s">
        <v>1888</v>
      </c>
      <c r="C1018" s="18">
        <f t="shared" si="15"/>
        <v>15000</v>
      </c>
      <c r="D1018" s="18">
        <v>0</v>
      </c>
      <c r="E1018" s="18">
        <v>15000</v>
      </c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1:256" ht="24.75" customHeight="1">
      <c r="A1019" s="16" t="s">
        <v>2012</v>
      </c>
      <c r="B1019" s="19" t="s">
        <v>1888</v>
      </c>
      <c r="C1019" s="18">
        <f t="shared" si="15"/>
        <v>3000</v>
      </c>
      <c r="D1019" s="18">
        <v>0</v>
      </c>
      <c r="E1019" s="18">
        <v>3000</v>
      </c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1:256" ht="24.75" customHeight="1">
      <c r="A1020" s="16" t="s">
        <v>2013</v>
      </c>
      <c r="B1020" s="19" t="s">
        <v>1888</v>
      </c>
      <c r="C1020" s="18">
        <f t="shared" si="15"/>
        <v>6000</v>
      </c>
      <c r="D1020" s="18">
        <v>0</v>
      </c>
      <c r="E1020" s="18">
        <v>6000</v>
      </c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1:256" ht="24.75" customHeight="1">
      <c r="A1021" s="16" t="s">
        <v>2014</v>
      </c>
      <c r="B1021" s="19" t="s">
        <v>1888</v>
      </c>
      <c r="C1021" s="18">
        <f t="shared" si="15"/>
        <v>2000</v>
      </c>
      <c r="D1021" s="18">
        <v>0</v>
      </c>
      <c r="E1021" s="18">
        <v>2000</v>
      </c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1:256" ht="24.75" customHeight="1">
      <c r="A1022" s="16" t="s">
        <v>2015</v>
      </c>
      <c r="B1022" s="19" t="s">
        <v>1888</v>
      </c>
      <c r="C1022" s="18">
        <f t="shared" si="15"/>
        <v>74000</v>
      </c>
      <c r="D1022" s="18">
        <v>0</v>
      </c>
      <c r="E1022" s="18">
        <v>74000</v>
      </c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1:256" ht="24.75" customHeight="1">
      <c r="A1023" s="16" t="s">
        <v>2016</v>
      </c>
      <c r="B1023" s="19" t="s">
        <v>1888</v>
      </c>
      <c r="C1023" s="18">
        <f t="shared" si="15"/>
        <v>15000</v>
      </c>
      <c r="D1023" s="18">
        <v>0</v>
      </c>
      <c r="E1023" s="18">
        <v>15000</v>
      </c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1:256" ht="24.75" customHeight="1">
      <c r="A1024" s="16" t="s">
        <v>2017</v>
      </c>
      <c r="B1024" s="19" t="s">
        <v>1888</v>
      </c>
      <c r="C1024" s="18">
        <f t="shared" si="15"/>
        <v>2766</v>
      </c>
      <c r="D1024" s="18">
        <v>0</v>
      </c>
      <c r="E1024" s="18">
        <v>2766</v>
      </c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1:256" ht="24.75" customHeight="1">
      <c r="A1025" s="16" t="s">
        <v>2018</v>
      </c>
      <c r="B1025" s="19" t="s">
        <v>1888</v>
      </c>
      <c r="C1025" s="18">
        <f t="shared" si="15"/>
        <v>40000</v>
      </c>
      <c r="D1025" s="18">
        <v>0</v>
      </c>
      <c r="E1025" s="18">
        <v>40000</v>
      </c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24.75" customHeight="1">
      <c r="A1026" s="16" t="s">
        <v>2019</v>
      </c>
      <c r="B1026" s="19" t="s">
        <v>1888</v>
      </c>
      <c r="C1026" s="18">
        <f t="shared" si="15"/>
        <v>7885</v>
      </c>
      <c r="D1026" s="18">
        <v>0</v>
      </c>
      <c r="E1026" s="18">
        <v>7885</v>
      </c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24.75" customHeight="1">
      <c r="A1027" s="16" t="s">
        <v>2020</v>
      </c>
      <c r="B1027" s="19" t="s">
        <v>1888</v>
      </c>
      <c r="C1027" s="18">
        <f t="shared" si="15"/>
        <v>358.48</v>
      </c>
      <c r="D1027" s="18">
        <v>0</v>
      </c>
      <c r="E1027" s="18">
        <v>358.48</v>
      </c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1:256" ht="24.75" customHeight="1">
      <c r="A1028" s="16" t="s">
        <v>2021</v>
      </c>
      <c r="B1028" s="19" t="s">
        <v>1888</v>
      </c>
      <c r="C1028" s="18">
        <f t="shared" si="15"/>
        <v>290.78</v>
      </c>
      <c r="D1028" s="18">
        <v>0</v>
      </c>
      <c r="E1028" s="18">
        <v>290.78</v>
      </c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1:256" ht="24.75" customHeight="1">
      <c r="A1029" s="16" t="s">
        <v>2022</v>
      </c>
      <c r="B1029" s="19" t="s">
        <v>2023</v>
      </c>
      <c r="C1029" s="18">
        <f t="shared" si="15"/>
        <v>1500</v>
      </c>
      <c r="D1029" s="18">
        <v>0</v>
      </c>
      <c r="E1029" s="18">
        <v>1500</v>
      </c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1:256" ht="24.75" customHeight="1">
      <c r="A1030" s="16" t="s">
        <v>2024</v>
      </c>
      <c r="B1030" s="19" t="s">
        <v>2023</v>
      </c>
      <c r="C1030" s="18">
        <f t="shared" si="15"/>
        <v>2701.23</v>
      </c>
      <c r="D1030" s="18">
        <v>0</v>
      </c>
      <c r="E1030" s="18">
        <v>2701.23</v>
      </c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1:256" ht="24.75" customHeight="1">
      <c r="A1031" s="16" t="s">
        <v>2025</v>
      </c>
      <c r="B1031" s="19" t="s">
        <v>1840</v>
      </c>
      <c r="C1031" s="18">
        <f t="shared" si="15"/>
        <v>969.64</v>
      </c>
      <c r="D1031" s="18">
        <v>0</v>
      </c>
      <c r="E1031" s="18">
        <v>969.64</v>
      </c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1:256" ht="24.75" customHeight="1">
      <c r="A1032" s="16" t="s">
        <v>2026</v>
      </c>
      <c r="B1032" s="19" t="s">
        <v>1547</v>
      </c>
      <c r="C1032" s="18">
        <f aca="true" t="shared" si="16" ref="C1032:C1095">D1032+E1032</f>
        <v>5</v>
      </c>
      <c r="D1032" s="18">
        <v>0</v>
      </c>
      <c r="E1032" s="18">
        <v>5</v>
      </c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1:256" ht="24.75" customHeight="1">
      <c r="A1033" s="16" t="s">
        <v>2027</v>
      </c>
      <c r="B1033" s="19" t="s">
        <v>1881</v>
      </c>
      <c r="C1033" s="18">
        <f t="shared" si="16"/>
        <v>1000</v>
      </c>
      <c r="D1033" s="18">
        <v>0</v>
      </c>
      <c r="E1033" s="18">
        <v>1000</v>
      </c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1:256" ht="24.75" customHeight="1">
      <c r="A1034" s="16" t="s">
        <v>2028</v>
      </c>
      <c r="B1034" s="19" t="s">
        <v>1796</v>
      </c>
      <c r="C1034" s="18">
        <f t="shared" si="16"/>
        <v>450</v>
      </c>
      <c r="D1034" s="18">
        <v>0</v>
      </c>
      <c r="E1034" s="18">
        <v>450</v>
      </c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1:256" ht="24.75" customHeight="1">
      <c r="A1035" s="16" t="s">
        <v>2029</v>
      </c>
      <c r="B1035" s="19" t="s">
        <v>1796</v>
      </c>
      <c r="C1035" s="18">
        <f t="shared" si="16"/>
        <v>500</v>
      </c>
      <c r="D1035" s="18">
        <v>0</v>
      </c>
      <c r="E1035" s="18">
        <v>500</v>
      </c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1:256" ht="24.75" customHeight="1">
      <c r="A1036" s="16" t="s">
        <v>2030</v>
      </c>
      <c r="B1036" s="19" t="s">
        <v>1796</v>
      </c>
      <c r="C1036" s="18">
        <f t="shared" si="16"/>
        <v>1500</v>
      </c>
      <c r="D1036" s="18">
        <v>0</v>
      </c>
      <c r="E1036" s="18">
        <v>1500</v>
      </c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1:256" ht="24.75" customHeight="1">
      <c r="A1037" s="16" t="s">
        <v>2031</v>
      </c>
      <c r="B1037" s="19" t="s">
        <v>1796</v>
      </c>
      <c r="C1037" s="18">
        <f t="shared" si="16"/>
        <v>20</v>
      </c>
      <c r="D1037" s="18">
        <v>0</v>
      </c>
      <c r="E1037" s="18">
        <v>20</v>
      </c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1:256" ht="24.75" customHeight="1">
      <c r="A1038" s="16" t="s">
        <v>2032</v>
      </c>
      <c r="B1038" s="19" t="s">
        <v>1796</v>
      </c>
      <c r="C1038" s="18">
        <f t="shared" si="16"/>
        <v>1200</v>
      </c>
      <c r="D1038" s="18">
        <v>0</v>
      </c>
      <c r="E1038" s="18">
        <v>1200</v>
      </c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1:256" ht="24.75" customHeight="1">
      <c r="A1039" s="16" t="s">
        <v>2033</v>
      </c>
      <c r="B1039" s="19" t="s">
        <v>1796</v>
      </c>
      <c r="C1039" s="18">
        <f t="shared" si="16"/>
        <v>800</v>
      </c>
      <c r="D1039" s="18">
        <v>0</v>
      </c>
      <c r="E1039" s="18">
        <v>800</v>
      </c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1:256" ht="24.75" customHeight="1">
      <c r="A1040" s="16" t="s">
        <v>2034</v>
      </c>
      <c r="B1040" s="19" t="s">
        <v>1796</v>
      </c>
      <c r="C1040" s="18">
        <f t="shared" si="16"/>
        <v>1500</v>
      </c>
      <c r="D1040" s="18">
        <v>0</v>
      </c>
      <c r="E1040" s="18">
        <v>1500</v>
      </c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1:256" ht="24.75" customHeight="1">
      <c r="A1041" s="16" t="s">
        <v>2035</v>
      </c>
      <c r="B1041" s="19" t="s">
        <v>1796</v>
      </c>
      <c r="C1041" s="18">
        <f t="shared" si="16"/>
        <v>186</v>
      </c>
      <c r="D1041" s="18">
        <v>0</v>
      </c>
      <c r="E1041" s="18">
        <v>186</v>
      </c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1:256" ht="24.75" customHeight="1">
      <c r="A1042" s="16" t="s">
        <v>2036</v>
      </c>
      <c r="B1042" s="19" t="s">
        <v>1814</v>
      </c>
      <c r="C1042" s="18">
        <f t="shared" si="16"/>
        <v>76.5</v>
      </c>
      <c r="D1042" s="18">
        <v>76.5</v>
      </c>
      <c r="E1042" s="18">
        <v>0</v>
      </c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1:256" ht="24.75" customHeight="1">
      <c r="A1043" s="16" t="s">
        <v>2037</v>
      </c>
      <c r="B1043" s="19" t="s">
        <v>1814</v>
      </c>
      <c r="C1043" s="18">
        <f t="shared" si="16"/>
        <v>280</v>
      </c>
      <c r="D1043" s="18">
        <v>280</v>
      </c>
      <c r="E1043" s="18">
        <v>0</v>
      </c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1:256" ht="24.75" customHeight="1">
      <c r="A1044" s="16" t="s">
        <v>2038</v>
      </c>
      <c r="B1044" s="19" t="s">
        <v>1814</v>
      </c>
      <c r="C1044" s="18">
        <f t="shared" si="16"/>
        <v>150</v>
      </c>
      <c r="D1044" s="18">
        <v>150</v>
      </c>
      <c r="E1044" s="18">
        <v>0</v>
      </c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1:256" ht="24.75" customHeight="1">
      <c r="A1045" s="16" t="s">
        <v>2039</v>
      </c>
      <c r="B1045" s="19" t="s">
        <v>1814</v>
      </c>
      <c r="C1045" s="18">
        <f t="shared" si="16"/>
        <v>500</v>
      </c>
      <c r="D1045" s="18">
        <v>500</v>
      </c>
      <c r="E1045" s="18">
        <v>0</v>
      </c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1:256" ht="24.75" customHeight="1">
      <c r="A1046" s="16" t="s">
        <v>2040</v>
      </c>
      <c r="B1046" s="19" t="s">
        <v>1983</v>
      </c>
      <c r="C1046" s="18">
        <f t="shared" si="16"/>
        <v>200</v>
      </c>
      <c r="D1046" s="18">
        <v>200</v>
      </c>
      <c r="E1046" s="18">
        <v>0</v>
      </c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1:256" ht="24.75" customHeight="1">
      <c r="A1047" s="16" t="s">
        <v>2041</v>
      </c>
      <c r="B1047" s="19"/>
      <c r="C1047" s="18">
        <f>SUM(C1048:C1108)</f>
        <v>12375.6</v>
      </c>
      <c r="D1047" s="18">
        <f>SUM(D1048:D1108)</f>
        <v>12375.6</v>
      </c>
      <c r="E1047" s="18">
        <f>SUM(E1048:E1108)</f>
        <v>0</v>
      </c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1:256" ht="24.75" customHeight="1">
      <c r="A1048" s="16" t="s">
        <v>2042</v>
      </c>
      <c r="B1048" s="19" t="s">
        <v>640</v>
      </c>
      <c r="C1048" s="18">
        <f t="shared" si="16"/>
        <v>30</v>
      </c>
      <c r="D1048" s="18">
        <v>30</v>
      </c>
      <c r="E1048" s="18">
        <v>0</v>
      </c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1:256" ht="24.75" customHeight="1">
      <c r="A1049" s="16" t="s">
        <v>2043</v>
      </c>
      <c r="B1049" s="19" t="s">
        <v>640</v>
      </c>
      <c r="C1049" s="18">
        <f t="shared" si="16"/>
        <v>100</v>
      </c>
      <c r="D1049" s="18">
        <v>100</v>
      </c>
      <c r="E1049" s="18">
        <v>0</v>
      </c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1:256" ht="24.75" customHeight="1">
      <c r="A1050" s="16" t="s">
        <v>2044</v>
      </c>
      <c r="B1050" s="19" t="s">
        <v>640</v>
      </c>
      <c r="C1050" s="18">
        <f t="shared" si="16"/>
        <v>6</v>
      </c>
      <c r="D1050" s="18">
        <v>6</v>
      </c>
      <c r="E1050" s="18">
        <v>0</v>
      </c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1:256" ht="24.75" customHeight="1">
      <c r="A1051" s="16" t="s">
        <v>2045</v>
      </c>
      <c r="B1051" s="19" t="s">
        <v>640</v>
      </c>
      <c r="C1051" s="18">
        <f t="shared" si="16"/>
        <v>20</v>
      </c>
      <c r="D1051" s="18">
        <v>20</v>
      </c>
      <c r="E1051" s="18">
        <v>0</v>
      </c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1:256" ht="24.75" customHeight="1">
      <c r="A1052" s="16" t="s">
        <v>2046</v>
      </c>
      <c r="B1052" s="19" t="s">
        <v>640</v>
      </c>
      <c r="C1052" s="18">
        <f t="shared" si="16"/>
        <v>10</v>
      </c>
      <c r="D1052" s="18">
        <v>10</v>
      </c>
      <c r="E1052" s="18">
        <v>0</v>
      </c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1:256" ht="24.75" customHeight="1">
      <c r="A1053" s="16" t="s">
        <v>2047</v>
      </c>
      <c r="B1053" s="19" t="s">
        <v>640</v>
      </c>
      <c r="C1053" s="18">
        <f t="shared" si="16"/>
        <v>10</v>
      </c>
      <c r="D1053" s="18">
        <v>10</v>
      </c>
      <c r="E1053" s="18">
        <v>0</v>
      </c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4" spans="1:256" ht="24.75" customHeight="1">
      <c r="A1054" s="16" t="s">
        <v>2048</v>
      </c>
      <c r="B1054" s="19" t="s">
        <v>640</v>
      </c>
      <c r="C1054" s="18">
        <f t="shared" si="16"/>
        <v>123</v>
      </c>
      <c r="D1054" s="18">
        <v>123</v>
      </c>
      <c r="E1054" s="18">
        <v>0</v>
      </c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</row>
    <row r="1055" spans="1:256" ht="24.75" customHeight="1">
      <c r="A1055" s="16" t="s">
        <v>2049</v>
      </c>
      <c r="B1055" s="19" t="s">
        <v>640</v>
      </c>
      <c r="C1055" s="18">
        <f t="shared" si="16"/>
        <v>50</v>
      </c>
      <c r="D1055" s="18">
        <v>50</v>
      </c>
      <c r="E1055" s="18">
        <v>0</v>
      </c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</row>
    <row r="1056" spans="1:256" ht="24.75" customHeight="1">
      <c r="A1056" s="16" t="s">
        <v>2050</v>
      </c>
      <c r="B1056" s="19" t="s">
        <v>640</v>
      </c>
      <c r="C1056" s="18">
        <f t="shared" si="16"/>
        <v>1.2</v>
      </c>
      <c r="D1056" s="18">
        <v>1.2</v>
      </c>
      <c r="E1056" s="18">
        <v>0</v>
      </c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</row>
    <row r="1057" spans="1:256" ht="24.75" customHeight="1">
      <c r="A1057" s="16" t="s">
        <v>2051</v>
      </c>
      <c r="B1057" s="19" t="s">
        <v>640</v>
      </c>
      <c r="C1057" s="18">
        <f t="shared" si="16"/>
        <v>10</v>
      </c>
      <c r="D1057" s="18">
        <v>10</v>
      </c>
      <c r="E1057" s="18">
        <v>0</v>
      </c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</row>
    <row r="1058" spans="1:256" ht="24.75" customHeight="1">
      <c r="A1058" s="16" t="s">
        <v>2052</v>
      </c>
      <c r="B1058" s="19" t="s">
        <v>640</v>
      </c>
      <c r="C1058" s="18">
        <f t="shared" si="16"/>
        <v>40</v>
      </c>
      <c r="D1058" s="18">
        <v>40</v>
      </c>
      <c r="E1058" s="18">
        <v>0</v>
      </c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</row>
    <row r="1059" spans="1:256" ht="24.75" customHeight="1">
      <c r="A1059" s="16" t="s">
        <v>2053</v>
      </c>
      <c r="B1059" s="19" t="s">
        <v>640</v>
      </c>
      <c r="C1059" s="18">
        <f t="shared" si="16"/>
        <v>30</v>
      </c>
      <c r="D1059" s="18">
        <v>30</v>
      </c>
      <c r="E1059" s="18">
        <v>0</v>
      </c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</row>
    <row r="1060" spans="1:256" ht="24.75" customHeight="1">
      <c r="A1060" s="16" t="s">
        <v>2054</v>
      </c>
      <c r="B1060" s="19" t="s">
        <v>640</v>
      </c>
      <c r="C1060" s="18">
        <f t="shared" si="16"/>
        <v>1</v>
      </c>
      <c r="D1060" s="18">
        <v>1</v>
      </c>
      <c r="E1060" s="18">
        <v>0</v>
      </c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</row>
    <row r="1061" spans="1:256" ht="24.75" customHeight="1">
      <c r="A1061" s="16" t="s">
        <v>2055</v>
      </c>
      <c r="B1061" s="19" t="s">
        <v>640</v>
      </c>
      <c r="C1061" s="18">
        <f t="shared" si="16"/>
        <v>50</v>
      </c>
      <c r="D1061" s="18">
        <v>50</v>
      </c>
      <c r="E1061" s="18">
        <v>0</v>
      </c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</row>
    <row r="1062" spans="1:256" ht="24.75" customHeight="1">
      <c r="A1062" s="16" t="s">
        <v>2056</v>
      </c>
      <c r="B1062" s="19" t="s">
        <v>640</v>
      </c>
      <c r="C1062" s="18">
        <f t="shared" si="16"/>
        <v>50</v>
      </c>
      <c r="D1062" s="18">
        <v>50</v>
      </c>
      <c r="E1062" s="18">
        <v>0</v>
      </c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</row>
    <row r="1063" spans="1:256" ht="24.75" customHeight="1">
      <c r="A1063" s="16" t="s">
        <v>2057</v>
      </c>
      <c r="B1063" s="19" t="s">
        <v>640</v>
      </c>
      <c r="C1063" s="18">
        <f t="shared" si="16"/>
        <v>100</v>
      </c>
      <c r="D1063" s="18">
        <v>100</v>
      </c>
      <c r="E1063" s="18">
        <v>0</v>
      </c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</row>
    <row r="1064" spans="1:256" ht="24.75" customHeight="1">
      <c r="A1064" s="16" t="s">
        <v>2058</v>
      </c>
      <c r="B1064" s="19" t="s">
        <v>640</v>
      </c>
      <c r="C1064" s="18">
        <f t="shared" si="16"/>
        <v>40</v>
      </c>
      <c r="D1064" s="18">
        <v>40</v>
      </c>
      <c r="E1064" s="18">
        <v>0</v>
      </c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</row>
    <row r="1065" spans="1:256" ht="24.75" customHeight="1">
      <c r="A1065" s="16" t="s">
        <v>2059</v>
      </c>
      <c r="B1065" s="19" t="s">
        <v>640</v>
      </c>
      <c r="C1065" s="18">
        <f t="shared" si="16"/>
        <v>5</v>
      </c>
      <c r="D1065" s="18">
        <v>5</v>
      </c>
      <c r="E1065" s="18">
        <v>0</v>
      </c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</row>
    <row r="1066" spans="1:256" ht="24.75" customHeight="1">
      <c r="A1066" s="16" t="s">
        <v>2060</v>
      </c>
      <c r="B1066" s="19" t="s">
        <v>640</v>
      </c>
      <c r="C1066" s="18">
        <f t="shared" si="16"/>
        <v>100</v>
      </c>
      <c r="D1066" s="18">
        <v>100</v>
      </c>
      <c r="E1066" s="18">
        <v>0</v>
      </c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</row>
    <row r="1067" spans="1:256" ht="24.75" customHeight="1">
      <c r="A1067" s="16" t="s">
        <v>2061</v>
      </c>
      <c r="B1067" s="19" t="s">
        <v>640</v>
      </c>
      <c r="C1067" s="18">
        <f t="shared" si="16"/>
        <v>23.55</v>
      </c>
      <c r="D1067" s="18">
        <v>23.55</v>
      </c>
      <c r="E1067" s="18">
        <v>0</v>
      </c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</row>
    <row r="1068" spans="1:256" ht="24.75" customHeight="1">
      <c r="A1068" s="16" t="s">
        <v>2062</v>
      </c>
      <c r="B1068" s="19" t="s">
        <v>640</v>
      </c>
      <c r="C1068" s="18">
        <f t="shared" si="16"/>
        <v>40</v>
      </c>
      <c r="D1068" s="18">
        <v>40</v>
      </c>
      <c r="E1068" s="18">
        <v>0</v>
      </c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</row>
    <row r="1069" spans="1:256" ht="24.75" customHeight="1">
      <c r="A1069" s="16" t="s">
        <v>2063</v>
      </c>
      <c r="B1069" s="19" t="s">
        <v>640</v>
      </c>
      <c r="C1069" s="18">
        <f t="shared" si="16"/>
        <v>8</v>
      </c>
      <c r="D1069" s="18">
        <v>8</v>
      </c>
      <c r="E1069" s="18">
        <v>0</v>
      </c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</row>
    <row r="1070" spans="1:256" ht="24.75" customHeight="1">
      <c r="A1070" s="16" t="s">
        <v>2064</v>
      </c>
      <c r="B1070" s="19" t="s">
        <v>2065</v>
      </c>
      <c r="C1070" s="18">
        <f t="shared" si="16"/>
        <v>4.79</v>
      </c>
      <c r="D1070" s="18">
        <v>4.79</v>
      </c>
      <c r="E1070" s="18">
        <v>0</v>
      </c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</row>
    <row r="1071" spans="1:256" ht="24.75" customHeight="1">
      <c r="A1071" s="16" t="s">
        <v>2066</v>
      </c>
      <c r="B1071" s="19" t="s">
        <v>2065</v>
      </c>
      <c r="C1071" s="18">
        <f t="shared" si="16"/>
        <v>2.16</v>
      </c>
      <c r="D1071" s="18">
        <v>2.16</v>
      </c>
      <c r="E1071" s="18">
        <v>0</v>
      </c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</row>
    <row r="1072" spans="1:256" ht="24.75" customHeight="1">
      <c r="A1072" s="16" t="s">
        <v>2067</v>
      </c>
      <c r="B1072" s="19" t="s">
        <v>2065</v>
      </c>
      <c r="C1072" s="18">
        <f t="shared" si="16"/>
        <v>7.1</v>
      </c>
      <c r="D1072" s="18">
        <v>7.1</v>
      </c>
      <c r="E1072" s="18">
        <v>0</v>
      </c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</row>
    <row r="1073" spans="1:256" ht="24.75" customHeight="1">
      <c r="A1073" s="16" t="s">
        <v>2068</v>
      </c>
      <c r="B1073" s="19" t="s">
        <v>2065</v>
      </c>
      <c r="C1073" s="18">
        <f t="shared" si="16"/>
        <v>10</v>
      </c>
      <c r="D1073" s="18">
        <v>10</v>
      </c>
      <c r="E1073" s="18">
        <v>0</v>
      </c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</row>
    <row r="1074" spans="1:256" ht="24.75" customHeight="1">
      <c r="A1074" s="16" t="s">
        <v>2069</v>
      </c>
      <c r="B1074" s="19" t="s">
        <v>640</v>
      </c>
      <c r="C1074" s="18">
        <f t="shared" si="16"/>
        <v>985</v>
      </c>
      <c r="D1074" s="18">
        <v>985</v>
      </c>
      <c r="E1074" s="18">
        <v>0</v>
      </c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</row>
    <row r="1075" spans="1:256" ht="24.75" customHeight="1">
      <c r="A1075" s="16" t="s">
        <v>2070</v>
      </c>
      <c r="B1075" s="19" t="s">
        <v>640</v>
      </c>
      <c r="C1075" s="18">
        <f t="shared" si="16"/>
        <v>18</v>
      </c>
      <c r="D1075" s="18">
        <v>18</v>
      </c>
      <c r="E1075" s="18">
        <v>0</v>
      </c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</row>
    <row r="1076" spans="1:256" ht="24.75" customHeight="1">
      <c r="A1076" s="16" t="s">
        <v>2071</v>
      </c>
      <c r="B1076" s="19" t="s">
        <v>640</v>
      </c>
      <c r="C1076" s="18">
        <f t="shared" si="16"/>
        <v>15</v>
      </c>
      <c r="D1076" s="18">
        <v>15</v>
      </c>
      <c r="E1076" s="18">
        <v>0</v>
      </c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</row>
    <row r="1077" spans="1:256" ht="24.75" customHeight="1">
      <c r="A1077" s="16" t="s">
        <v>2072</v>
      </c>
      <c r="B1077" s="19" t="s">
        <v>640</v>
      </c>
      <c r="C1077" s="18">
        <f t="shared" si="16"/>
        <v>174.99</v>
      </c>
      <c r="D1077" s="18">
        <v>174.99</v>
      </c>
      <c r="E1077" s="18">
        <v>0</v>
      </c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</row>
    <row r="1078" spans="1:256" ht="24.75" customHeight="1">
      <c r="A1078" s="16" t="s">
        <v>2073</v>
      </c>
      <c r="B1078" s="19" t="s">
        <v>640</v>
      </c>
      <c r="C1078" s="18">
        <f t="shared" si="16"/>
        <v>207.79</v>
      </c>
      <c r="D1078" s="18">
        <v>207.79</v>
      </c>
      <c r="E1078" s="18">
        <v>0</v>
      </c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</row>
    <row r="1079" spans="1:256" ht="24.75" customHeight="1">
      <c r="A1079" s="16" t="s">
        <v>2074</v>
      </c>
      <c r="B1079" s="19" t="s">
        <v>640</v>
      </c>
      <c r="C1079" s="18">
        <f t="shared" si="16"/>
        <v>10</v>
      </c>
      <c r="D1079" s="18">
        <v>10</v>
      </c>
      <c r="E1079" s="18">
        <v>0</v>
      </c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</row>
    <row r="1080" spans="1:256" ht="24.75" customHeight="1">
      <c r="A1080" s="16" t="s">
        <v>2075</v>
      </c>
      <c r="B1080" s="19" t="s">
        <v>640</v>
      </c>
      <c r="C1080" s="18">
        <f t="shared" si="16"/>
        <v>5</v>
      </c>
      <c r="D1080" s="18">
        <v>5</v>
      </c>
      <c r="E1080" s="18">
        <v>0</v>
      </c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</row>
    <row r="1081" spans="1:256" ht="24.75" customHeight="1">
      <c r="A1081" s="16" t="s">
        <v>2076</v>
      </c>
      <c r="B1081" s="19" t="s">
        <v>640</v>
      </c>
      <c r="C1081" s="18">
        <f t="shared" si="16"/>
        <v>200</v>
      </c>
      <c r="D1081" s="18">
        <v>200</v>
      </c>
      <c r="E1081" s="18">
        <v>0</v>
      </c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</row>
    <row r="1082" spans="1:256" ht="24.75" customHeight="1">
      <c r="A1082" s="16" t="s">
        <v>2077</v>
      </c>
      <c r="B1082" s="19" t="s">
        <v>640</v>
      </c>
      <c r="C1082" s="18">
        <f t="shared" si="16"/>
        <v>10</v>
      </c>
      <c r="D1082" s="18">
        <v>10</v>
      </c>
      <c r="E1082" s="18">
        <v>0</v>
      </c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</row>
    <row r="1083" spans="1:256" ht="24.75" customHeight="1">
      <c r="A1083" s="16" t="s">
        <v>2078</v>
      </c>
      <c r="B1083" s="19" t="s">
        <v>640</v>
      </c>
      <c r="C1083" s="18">
        <f t="shared" si="16"/>
        <v>5</v>
      </c>
      <c r="D1083" s="18">
        <v>5</v>
      </c>
      <c r="E1083" s="18">
        <v>0</v>
      </c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</row>
    <row r="1084" spans="1:256" ht="24.75" customHeight="1">
      <c r="A1084" s="16" t="s">
        <v>2079</v>
      </c>
      <c r="B1084" s="19" t="s">
        <v>640</v>
      </c>
      <c r="C1084" s="18">
        <f t="shared" si="16"/>
        <v>30</v>
      </c>
      <c r="D1084" s="18">
        <v>30</v>
      </c>
      <c r="E1084" s="18">
        <v>0</v>
      </c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</row>
    <row r="1085" spans="1:256" ht="24.75" customHeight="1">
      <c r="A1085" s="16" t="s">
        <v>2080</v>
      </c>
      <c r="B1085" s="19" t="s">
        <v>640</v>
      </c>
      <c r="C1085" s="18">
        <f t="shared" si="16"/>
        <v>750</v>
      </c>
      <c r="D1085" s="18">
        <v>750</v>
      </c>
      <c r="E1085" s="18">
        <v>0</v>
      </c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</row>
    <row r="1086" spans="1:256" ht="24.75" customHeight="1">
      <c r="A1086" s="16" t="s">
        <v>2081</v>
      </c>
      <c r="B1086" s="19" t="s">
        <v>640</v>
      </c>
      <c r="C1086" s="18">
        <f t="shared" si="16"/>
        <v>200</v>
      </c>
      <c r="D1086" s="18">
        <v>200</v>
      </c>
      <c r="E1086" s="18">
        <v>0</v>
      </c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</row>
    <row r="1087" spans="1:256" ht="24.75" customHeight="1">
      <c r="A1087" s="16" t="s">
        <v>2082</v>
      </c>
      <c r="B1087" s="19" t="s">
        <v>640</v>
      </c>
      <c r="C1087" s="18">
        <f t="shared" si="16"/>
        <v>30</v>
      </c>
      <c r="D1087" s="18">
        <v>30</v>
      </c>
      <c r="E1087" s="18">
        <v>0</v>
      </c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</row>
    <row r="1088" spans="1:256" ht="24.75" customHeight="1">
      <c r="A1088" s="16" t="s">
        <v>2083</v>
      </c>
      <c r="B1088" s="19" t="s">
        <v>640</v>
      </c>
      <c r="C1088" s="18">
        <f t="shared" si="16"/>
        <v>200</v>
      </c>
      <c r="D1088" s="18">
        <v>200</v>
      </c>
      <c r="E1088" s="18">
        <v>0</v>
      </c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</row>
    <row r="1089" spans="1:256" ht="24.75" customHeight="1">
      <c r="A1089" s="16" t="s">
        <v>2084</v>
      </c>
      <c r="B1089" s="19" t="s">
        <v>640</v>
      </c>
      <c r="C1089" s="18">
        <f t="shared" si="16"/>
        <v>2000</v>
      </c>
      <c r="D1089" s="18">
        <v>2000</v>
      </c>
      <c r="E1089" s="18">
        <v>0</v>
      </c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</row>
    <row r="1090" spans="1:256" ht="24.75" customHeight="1">
      <c r="A1090" s="16" t="s">
        <v>2085</v>
      </c>
      <c r="B1090" s="19" t="s">
        <v>640</v>
      </c>
      <c r="C1090" s="18">
        <f t="shared" si="16"/>
        <v>1000</v>
      </c>
      <c r="D1090" s="18">
        <v>1000</v>
      </c>
      <c r="E1090" s="18">
        <v>0</v>
      </c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</row>
    <row r="1091" spans="1:256" ht="24.75" customHeight="1">
      <c r="A1091" s="16" t="s">
        <v>2086</v>
      </c>
      <c r="B1091" s="19" t="s">
        <v>640</v>
      </c>
      <c r="C1091" s="18">
        <f t="shared" si="16"/>
        <v>1000</v>
      </c>
      <c r="D1091" s="18">
        <v>1000</v>
      </c>
      <c r="E1091" s="18">
        <v>0</v>
      </c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</row>
    <row r="1092" spans="1:256" ht="24.75" customHeight="1">
      <c r="A1092" s="16" t="s">
        <v>2087</v>
      </c>
      <c r="B1092" s="19" t="s">
        <v>640</v>
      </c>
      <c r="C1092" s="18">
        <f t="shared" si="16"/>
        <v>2500</v>
      </c>
      <c r="D1092" s="18">
        <v>2500</v>
      </c>
      <c r="E1092" s="18">
        <v>0</v>
      </c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</row>
    <row r="1093" spans="1:256" ht="24.75" customHeight="1">
      <c r="A1093" s="16" t="s">
        <v>2088</v>
      </c>
      <c r="B1093" s="19" t="s">
        <v>640</v>
      </c>
      <c r="C1093" s="18">
        <f t="shared" si="16"/>
        <v>1000</v>
      </c>
      <c r="D1093" s="18">
        <v>1000</v>
      </c>
      <c r="E1093" s="18">
        <v>0</v>
      </c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</row>
    <row r="1094" spans="1:256" ht="24.75" customHeight="1">
      <c r="A1094" s="16" t="s">
        <v>2089</v>
      </c>
      <c r="B1094" s="19" t="s">
        <v>640</v>
      </c>
      <c r="C1094" s="18">
        <f t="shared" si="16"/>
        <v>214</v>
      </c>
      <c r="D1094" s="18">
        <v>214</v>
      </c>
      <c r="E1094" s="18">
        <v>0</v>
      </c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</row>
    <row r="1095" spans="1:256" ht="24.75" customHeight="1">
      <c r="A1095" s="16" t="s">
        <v>2090</v>
      </c>
      <c r="B1095" s="19" t="s">
        <v>2091</v>
      </c>
      <c r="C1095" s="18">
        <f t="shared" si="16"/>
        <v>420</v>
      </c>
      <c r="D1095" s="18">
        <v>420</v>
      </c>
      <c r="E1095" s="18">
        <v>0</v>
      </c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</row>
    <row r="1096" spans="1:256" ht="24.75" customHeight="1">
      <c r="A1096" s="16" t="s">
        <v>2092</v>
      </c>
      <c r="B1096" s="19" t="s">
        <v>2091</v>
      </c>
      <c r="C1096" s="18">
        <f aca="true" t="shared" si="17" ref="C1096:C1159">D1096+E1096</f>
        <v>10</v>
      </c>
      <c r="D1096" s="18">
        <v>10</v>
      </c>
      <c r="E1096" s="18">
        <v>0</v>
      </c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</row>
    <row r="1097" spans="1:256" ht="24.75" customHeight="1">
      <c r="A1097" s="16" t="s">
        <v>2093</v>
      </c>
      <c r="B1097" s="19" t="s">
        <v>640</v>
      </c>
      <c r="C1097" s="18">
        <f t="shared" si="17"/>
        <v>100</v>
      </c>
      <c r="D1097" s="18">
        <v>100</v>
      </c>
      <c r="E1097" s="18">
        <v>0</v>
      </c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</row>
    <row r="1098" spans="1:256" ht="24.75" customHeight="1">
      <c r="A1098" s="16" t="s">
        <v>2094</v>
      </c>
      <c r="B1098" s="19" t="s">
        <v>2091</v>
      </c>
      <c r="C1098" s="18">
        <f t="shared" si="17"/>
        <v>30</v>
      </c>
      <c r="D1098" s="18">
        <v>30</v>
      </c>
      <c r="E1098" s="18">
        <v>0</v>
      </c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</row>
    <row r="1099" spans="1:256" ht="24.75" customHeight="1">
      <c r="A1099" s="16" t="s">
        <v>2095</v>
      </c>
      <c r="B1099" s="19" t="s">
        <v>2091</v>
      </c>
      <c r="C1099" s="18">
        <f t="shared" si="17"/>
        <v>40</v>
      </c>
      <c r="D1099" s="18">
        <v>40</v>
      </c>
      <c r="E1099" s="18">
        <v>0</v>
      </c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</row>
    <row r="1100" spans="1:256" ht="24.75" customHeight="1">
      <c r="A1100" s="16" t="s">
        <v>2096</v>
      </c>
      <c r="B1100" s="19" t="s">
        <v>2091</v>
      </c>
      <c r="C1100" s="18">
        <f t="shared" si="17"/>
        <v>12</v>
      </c>
      <c r="D1100" s="18">
        <v>12</v>
      </c>
      <c r="E1100" s="18">
        <v>0</v>
      </c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</row>
    <row r="1101" spans="1:256" ht="24.75" customHeight="1">
      <c r="A1101" s="16" t="s">
        <v>2097</v>
      </c>
      <c r="B1101" s="19" t="s">
        <v>2091</v>
      </c>
      <c r="C1101" s="18">
        <f t="shared" si="17"/>
        <v>33.36</v>
      </c>
      <c r="D1101" s="18">
        <v>33.36</v>
      </c>
      <c r="E1101" s="18">
        <v>0</v>
      </c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</row>
    <row r="1102" spans="1:256" ht="24.75" customHeight="1">
      <c r="A1102" s="16" t="s">
        <v>2098</v>
      </c>
      <c r="B1102" s="19" t="s">
        <v>2099</v>
      </c>
      <c r="C1102" s="18">
        <f t="shared" si="17"/>
        <v>10</v>
      </c>
      <c r="D1102" s="18">
        <v>10</v>
      </c>
      <c r="E1102" s="18">
        <v>0</v>
      </c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</row>
    <row r="1103" spans="1:256" ht="24.75" customHeight="1">
      <c r="A1103" s="16" t="s">
        <v>2100</v>
      </c>
      <c r="B1103" s="19" t="s">
        <v>2099</v>
      </c>
      <c r="C1103" s="18">
        <f t="shared" si="17"/>
        <v>20</v>
      </c>
      <c r="D1103" s="18">
        <v>20</v>
      </c>
      <c r="E1103" s="18">
        <v>0</v>
      </c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</row>
    <row r="1104" spans="1:256" ht="24.75" customHeight="1">
      <c r="A1104" s="16" t="s">
        <v>2101</v>
      </c>
      <c r="B1104" s="19" t="s">
        <v>640</v>
      </c>
      <c r="C1104" s="18">
        <f t="shared" si="17"/>
        <v>30</v>
      </c>
      <c r="D1104" s="18">
        <v>30</v>
      </c>
      <c r="E1104" s="18">
        <v>0</v>
      </c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</row>
    <row r="1105" spans="1:256" ht="24.75" customHeight="1">
      <c r="A1105" s="16" t="s">
        <v>2102</v>
      </c>
      <c r="B1105" s="19" t="s">
        <v>640</v>
      </c>
      <c r="C1105" s="18">
        <f t="shared" si="17"/>
        <v>40</v>
      </c>
      <c r="D1105" s="18">
        <v>40</v>
      </c>
      <c r="E1105" s="18">
        <v>0</v>
      </c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</row>
    <row r="1106" spans="1:256" ht="24.75" customHeight="1">
      <c r="A1106" s="16" t="s">
        <v>2103</v>
      </c>
      <c r="B1106" s="19" t="s">
        <v>640</v>
      </c>
      <c r="C1106" s="18">
        <f t="shared" si="17"/>
        <v>160</v>
      </c>
      <c r="D1106" s="18">
        <v>160</v>
      </c>
      <c r="E1106" s="18">
        <v>0</v>
      </c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</row>
    <row r="1107" spans="1:256" ht="24.75" customHeight="1">
      <c r="A1107" s="16" t="s">
        <v>2104</v>
      </c>
      <c r="B1107" s="19" t="s">
        <v>1879</v>
      </c>
      <c r="C1107" s="18">
        <f t="shared" si="17"/>
        <v>33.66</v>
      </c>
      <c r="D1107" s="18">
        <v>33.66</v>
      </c>
      <c r="E1107" s="18">
        <v>0</v>
      </c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</row>
    <row r="1108" spans="1:256" ht="24.75" customHeight="1">
      <c r="A1108" s="16" t="s">
        <v>2105</v>
      </c>
      <c r="B1108" s="19" t="s">
        <v>640</v>
      </c>
      <c r="C1108" s="18">
        <f t="shared" si="17"/>
        <v>10</v>
      </c>
      <c r="D1108" s="18">
        <v>10</v>
      </c>
      <c r="E1108" s="18">
        <v>0</v>
      </c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</row>
    <row r="1109" spans="1:256" ht="24.75" customHeight="1">
      <c r="A1109" s="16" t="s">
        <v>2106</v>
      </c>
      <c r="B1109" s="19"/>
      <c r="C1109" s="18">
        <f>SUM(C1110:C1129)</f>
        <v>2680.8199999999997</v>
      </c>
      <c r="D1109" s="18">
        <f>SUM(D1110:D1129)</f>
        <v>2680.8199999999997</v>
      </c>
      <c r="E1109" s="18">
        <f>SUM(E1110:E1129)</f>
        <v>0</v>
      </c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</row>
    <row r="1110" spans="1:256" ht="24.75" customHeight="1">
      <c r="A1110" s="16" t="s">
        <v>2107</v>
      </c>
      <c r="B1110" s="19" t="s">
        <v>2108</v>
      </c>
      <c r="C1110" s="18">
        <f t="shared" si="17"/>
        <v>24</v>
      </c>
      <c r="D1110" s="18">
        <v>24</v>
      </c>
      <c r="E1110" s="18">
        <v>0</v>
      </c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</row>
    <row r="1111" spans="1:256" ht="24.75" customHeight="1">
      <c r="A1111" s="16" t="s">
        <v>2109</v>
      </c>
      <c r="B1111" s="19" t="s">
        <v>2108</v>
      </c>
      <c r="C1111" s="18">
        <f t="shared" si="17"/>
        <v>44.85</v>
      </c>
      <c r="D1111" s="18">
        <v>44.85</v>
      </c>
      <c r="E1111" s="18">
        <v>0</v>
      </c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</row>
    <row r="1112" spans="1:256" ht="24.75" customHeight="1">
      <c r="A1112" s="16" t="s">
        <v>2110</v>
      </c>
      <c r="B1112" s="19" t="s">
        <v>1116</v>
      </c>
      <c r="C1112" s="18">
        <f t="shared" si="17"/>
        <v>14</v>
      </c>
      <c r="D1112" s="18">
        <v>14</v>
      </c>
      <c r="E1112" s="18">
        <v>0</v>
      </c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</row>
    <row r="1113" spans="1:256" ht="24.75" customHeight="1">
      <c r="A1113" s="16" t="s">
        <v>2111</v>
      </c>
      <c r="B1113" s="19" t="s">
        <v>1116</v>
      </c>
      <c r="C1113" s="18">
        <f t="shared" si="17"/>
        <v>20</v>
      </c>
      <c r="D1113" s="18">
        <v>20</v>
      </c>
      <c r="E1113" s="18">
        <v>0</v>
      </c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</row>
    <row r="1114" spans="1:256" ht="24.75" customHeight="1">
      <c r="A1114" s="16" t="s">
        <v>2112</v>
      </c>
      <c r="B1114" s="19" t="s">
        <v>1116</v>
      </c>
      <c r="C1114" s="18">
        <f t="shared" si="17"/>
        <v>5</v>
      </c>
      <c r="D1114" s="18">
        <v>5</v>
      </c>
      <c r="E1114" s="18">
        <v>0</v>
      </c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</row>
    <row r="1115" spans="1:256" ht="24.75" customHeight="1">
      <c r="A1115" s="16" t="s">
        <v>2113</v>
      </c>
      <c r="B1115" s="19" t="s">
        <v>1116</v>
      </c>
      <c r="C1115" s="18">
        <f t="shared" si="17"/>
        <v>5</v>
      </c>
      <c r="D1115" s="18">
        <v>5</v>
      </c>
      <c r="E1115" s="18">
        <v>0</v>
      </c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</row>
    <row r="1116" spans="1:256" ht="24.75" customHeight="1">
      <c r="A1116" s="16" t="s">
        <v>2114</v>
      </c>
      <c r="B1116" s="19" t="s">
        <v>1116</v>
      </c>
      <c r="C1116" s="18">
        <f t="shared" si="17"/>
        <v>2.5</v>
      </c>
      <c r="D1116" s="18">
        <v>2.5</v>
      </c>
      <c r="E1116" s="18">
        <v>0</v>
      </c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</row>
    <row r="1117" spans="1:256" ht="24.75" customHeight="1">
      <c r="A1117" s="16" t="s">
        <v>2115</v>
      </c>
      <c r="B1117" s="19" t="s">
        <v>1116</v>
      </c>
      <c r="C1117" s="18">
        <f t="shared" si="17"/>
        <v>80</v>
      </c>
      <c r="D1117" s="18">
        <v>80</v>
      </c>
      <c r="E1117" s="18">
        <v>0</v>
      </c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</row>
    <row r="1118" spans="1:256" ht="24.75" customHeight="1">
      <c r="A1118" s="16" t="s">
        <v>2116</v>
      </c>
      <c r="B1118" s="19" t="s">
        <v>1116</v>
      </c>
      <c r="C1118" s="18">
        <f t="shared" si="17"/>
        <v>400</v>
      </c>
      <c r="D1118" s="18">
        <v>400</v>
      </c>
      <c r="E1118" s="18">
        <v>0</v>
      </c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</row>
    <row r="1119" spans="1:256" ht="24.75" customHeight="1">
      <c r="A1119" s="16" t="s">
        <v>2117</v>
      </c>
      <c r="B1119" s="19" t="s">
        <v>2118</v>
      </c>
      <c r="C1119" s="18">
        <f t="shared" si="17"/>
        <v>6.27</v>
      </c>
      <c r="D1119" s="18">
        <v>6.27</v>
      </c>
      <c r="E1119" s="18">
        <v>0</v>
      </c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</row>
    <row r="1120" spans="1:256" ht="24.75" customHeight="1">
      <c r="A1120" s="16" t="s">
        <v>2119</v>
      </c>
      <c r="B1120" s="19" t="s">
        <v>2118</v>
      </c>
      <c r="C1120" s="18">
        <f t="shared" si="17"/>
        <v>4.66</v>
      </c>
      <c r="D1120" s="18">
        <v>4.66</v>
      </c>
      <c r="E1120" s="18">
        <v>0</v>
      </c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</row>
    <row r="1121" spans="1:256" ht="24.75" customHeight="1">
      <c r="A1121" s="16" t="s">
        <v>2120</v>
      </c>
      <c r="B1121" s="19" t="s">
        <v>2118</v>
      </c>
      <c r="C1121" s="18">
        <f t="shared" si="17"/>
        <v>5</v>
      </c>
      <c r="D1121" s="18">
        <v>5</v>
      </c>
      <c r="E1121" s="18">
        <v>0</v>
      </c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</row>
    <row r="1122" spans="1:256" ht="24.75" customHeight="1">
      <c r="A1122" s="16" t="s">
        <v>2121</v>
      </c>
      <c r="B1122" s="19" t="s">
        <v>2118</v>
      </c>
      <c r="C1122" s="18">
        <f t="shared" si="17"/>
        <v>5</v>
      </c>
      <c r="D1122" s="18">
        <v>5</v>
      </c>
      <c r="E1122" s="18">
        <v>0</v>
      </c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</row>
    <row r="1123" spans="1:256" ht="24.75" customHeight="1">
      <c r="A1123" s="16" t="s">
        <v>2122</v>
      </c>
      <c r="B1123" s="19" t="s">
        <v>2118</v>
      </c>
      <c r="C1123" s="18">
        <f t="shared" si="17"/>
        <v>32</v>
      </c>
      <c r="D1123" s="18">
        <v>32</v>
      </c>
      <c r="E1123" s="18">
        <v>0</v>
      </c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</row>
    <row r="1124" spans="1:256" ht="24.75" customHeight="1">
      <c r="A1124" s="16" t="s">
        <v>2123</v>
      </c>
      <c r="B1124" s="19" t="s">
        <v>2118</v>
      </c>
      <c r="C1124" s="18">
        <f t="shared" si="17"/>
        <v>2.54</v>
      </c>
      <c r="D1124" s="18">
        <v>2.54</v>
      </c>
      <c r="E1124" s="18">
        <v>0</v>
      </c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</row>
    <row r="1125" spans="1:256" ht="24.75" customHeight="1">
      <c r="A1125" s="16" t="s">
        <v>2124</v>
      </c>
      <c r="B1125" s="19" t="s">
        <v>2125</v>
      </c>
      <c r="C1125" s="18">
        <f t="shared" si="17"/>
        <v>10</v>
      </c>
      <c r="D1125" s="18">
        <v>10</v>
      </c>
      <c r="E1125" s="18">
        <v>0</v>
      </c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</row>
    <row r="1126" spans="1:256" ht="24.75" customHeight="1">
      <c r="A1126" s="16" t="s">
        <v>2126</v>
      </c>
      <c r="B1126" s="19" t="s">
        <v>2125</v>
      </c>
      <c r="C1126" s="18">
        <f t="shared" si="17"/>
        <v>5</v>
      </c>
      <c r="D1126" s="18">
        <v>5</v>
      </c>
      <c r="E1126" s="18">
        <v>0</v>
      </c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</row>
    <row r="1127" spans="1:256" ht="24.75" customHeight="1">
      <c r="A1127" s="16" t="s">
        <v>2127</v>
      </c>
      <c r="B1127" s="19" t="s">
        <v>2125</v>
      </c>
      <c r="C1127" s="18">
        <f t="shared" si="17"/>
        <v>5</v>
      </c>
      <c r="D1127" s="18">
        <v>5</v>
      </c>
      <c r="E1127" s="18">
        <v>0</v>
      </c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</row>
    <row r="1128" spans="1:256" ht="24.75" customHeight="1">
      <c r="A1128" s="16" t="s">
        <v>2128</v>
      </c>
      <c r="B1128" s="19" t="s">
        <v>2125</v>
      </c>
      <c r="C1128" s="18">
        <f t="shared" si="17"/>
        <v>10</v>
      </c>
      <c r="D1128" s="18">
        <v>10</v>
      </c>
      <c r="E1128" s="18">
        <v>0</v>
      </c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</row>
    <row r="1129" spans="1:256" ht="24.75" customHeight="1">
      <c r="A1129" s="16" t="s">
        <v>2129</v>
      </c>
      <c r="B1129" s="19" t="s">
        <v>1116</v>
      </c>
      <c r="C1129" s="18">
        <f t="shared" si="17"/>
        <v>2000</v>
      </c>
      <c r="D1129" s="18">
        <v>2000</v>
      </c>
      <c r="E1129" s="18">
        <v>0</v>
      </c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</row>
    <row r="1130" spans="1:256" ht="24.75" customHeight="1">
      <c r="A1130" s="16" t="s">
        <v>2130</v>
      </c>
      <c r="B1130" s="19"/>
      <c r="C1130" s="18">
        <f>SUM(C1131:C1148)</f>
        <v>17577.72</v>
      </c>
      <c r="D1130" s="18">
        <f>SUM(D1131:D1148)</f>
        <v>17577.72</v>
      </c>
      <c r="E1130" s="18">
        <f>SUM(E1131:E1148)</f>
        <v>0</v>
      </c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</row>
    <row r="1131" spans="1:256" ht="24.75" customHeight="1">
      <c r="A1131" s="16" t="s">
        <v>2131</v>
      </c>
      <c r="B1131" s="19" t="s">
        <v>2132</v>
      </c>
      <c r="C1131" s="18">
        <f t="shared" si="17"/>
        <v>12</v>
      </c>
      <c r="D1131" s="18">
        <v>12</v>
      </c>
      <c r="E1131" s="18">
        <v>0</v>
      </c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</row>
    <row r="1132" spans="1:256" ht="24.75" customHeight="1">
      <c r="A1132" s="16" t="s">
        <v>2133</v>
      </c>
      <c r="B1132" s="19" t="s">
        <v>2132</v>
      </c>
      <c r="C1132" s="18">
        <f t="shared" si="17"/>
        <v>5</v>
      </c>
      <c r="D1132" s="18">
        <v>5</v>
      </c>
      <c r="E1132" s="18">
        <v>0</v>
      </c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</row>
    <row r="1133" spans="1:256" ht="24.75" customHeight="1">
      <c r="A1133" s="16" t="s">
        <v>2134</v>
      </c>
      <c r="B1133" s="19" t="s">
        <v>2132</v>
      </c>
      <c r="C1133" s="18">
        <f t="shared" si="17"/>
        <v>5</v>
      </c>
      <c r="D1133" s="18">
        <v>5</v>
      </c>
      <c r="E1133" s="18">
        <v>0</v>
      </c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</row>
    <row r="1134" spans="1:256" ht="24.75" customHeight="1">
      <c r="A1134" s="16" t="s">
        <v>2135</v>
      </c>
      <c r="B1134" s="19" t="s">
        <v>2132</v>
      </c>
      <c r="C1134" s="18">
        <f t="shared" si="17"/>
        <v>15</v>
      </c>
      <c r="D1134" s="18">
        <v>15</v>
      </c>
      <c r="E1134" s="18">
        <v>0</v>
      </c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</row>
    <row r="1135" spans="1:256" ht="24.75" customHeight="1">
      <c r="A1135" s="16" t="s">
        <v>2136</v>
      </c>
      <c r="B1135" s="19" t="s">
        <v>2132</v>
      </c>
      <c r="C1135" s="18">
        <f t="shared" si="17"/>
        <v>2</v>
      </c>
      <c r="D1135" s="18">
        <v>2</v>
      </c>
      <c r="E1135" s="18">
        <v>0</v>
      </c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</row>
    <row r="1136" spans="1:256" ht="24.75" customHeight="1">
      <c r="A1136" s="16" t="s">
        <v>2137</v>
      </c>
      <c r="B1136" s="19" t="s">
        <v>2132</v>
      </c>
      <c r="C1136" s="18">
        <f t="shared" si="17"/>
        <v>20</v>
      </c>
      <c r="D1136" s="18">
        <v>20</v>
      </c>
      <c r="E1136" s="18">
        <v>0</v>
      </c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</row>
    <row r="1137" spans="1:256" ht="24.75" customHeight="1">
      <c r="A1137" s="16" t="s">
        <v>2138</v>
      </c>
      <c r="B1137" s="19" t="s">
        <v>2132</v>
      </c>
      <c r="C1137" s="18">
        <f t="shared" si="17"/>
        <v>11</v>
      </c>
      <c r="D1137" s="18">
        <v>11</v>
      </c>
      <c r="E1137" s="18">
        <v>0</v>
      </c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</row>
    <row r="1138" spans="1:256" ht="24.75" customHeight="1">
      <c r="A1138" s="16" t="s">
        <v>2139</v>
      </c>
      <c r="B1138" s="19" t="s">
        <v>2132</v>
      </c>
      <c r="C1138" s="18">
        <f t="shared" si="17"/>
        <v>20</v>
      </c>
      <c r="D1138" s="18">
        <v>20</v>
      </c>
      <c r="E1138" s="18">
        <v>0</v>
      </c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</row>
    <row r="1139" spans="1:256" ht="24.75" customHeight="1">
      <c r="A1139" s="16" t="s">
        <v>2140</v>
      </c>
      <c r="B1139" s="19" t="s">
        <v>2132</v>
      </c>
      <c r="C1139" s="18">
        <f t="shared" si="17"/>
        <v>4</v>
      </c>
      <c r="D1139" s="18">
        <v>4</v>
      </c>
      <c r="E1139" s="18">
        <v>0</v>
      </c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</row>
    <row r="1140" spans="1:256" ht="24.75" customHeight="1">
      <c r="A1140" s="16" t="s">
        <v>961</v>
      </c>
      <c r="B1140" s="19" t="s">
        <v>974</v>
      </c>
      <c r="C1140" s="18">
        <f t="shared" si="17"/>
        <v>3</v>
      </c>
      <c r="D1140" s="18">
        <v>3</v>
      </c>
      <c r="E1140" s="18">
        <v>0</v>
      </c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</row>
    <row r="1141" spans="1:256" ht="24.75" customHeight="1">
      <c r="A1141" s="16" t="s">
        <v>2141</v>
      </c>
      <c r="B1141" s="19" t="s">
        <v>1480</v>
      </c>
      <c r="C1141" s="18">
        <f t="shared" si="17"/>
        <v>50</v>
      </c>
      <c r="D1141" s="18">
        <v>50</v>
      </c>
      <c r="E1141" s="18">
        <v>0</v>
      </c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</row>
    <row r="1142" spans="1:256" ht="24.75" customHeight="1">
      <c r="A1142" s="16" t="s">
        <v>2142</v>
      </c>
      <c r="B1142" s="19" t="s">
        <v>1480</v>
      </c>
      <c r="C1142" s="18">
        <f t="shared" si="17"/>
        <v>6</v>
      </c>
      <c r="D1142" s="18">
        <v>6</v>
      </c>
      <c r="E1142" s="18">
        <v>0</v>
      </c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</row>
    <row r="1143" spans="1:256" ht="24.75" customHeight="1">
      <c r="A1143" s="16" t="s">
        <v>2143</v>
      </c>
      <c r="B1143" s="19" t="s">
        <v>947</v>
      </c>
      <c r="C1143" s="18">
        <f t="shared" si="17"/>
        <v>6600</v>
      </c>
      <c r="D1143" s="18">
        <v>6600</v>
      </c>
      <c r="E1143" s="18">
        <v>0</v>
      </c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</row>
    <row r="1144" spans="1:256" ht="24.75" customHeight="1">
      <c r="A1144" s="16" t="s">
        <v>2144</v>
      </c>
      <c r="B1144" s="19" t="s">
        <v>947</v>
      </c>
      <c r="C1144" s="18">
        <f t="shared" si="17"/>
        <v>468.72</v>
      </c>
      <c r="D1144" s="18">
        <v>468.72</v>
      </c>
      <c r="E1144" s="18">
        <v>0</v>
      </c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</row>
    <row r="1145" spans="1:256" ht="24.75" customHeight="1">
      <c r="A1145" s="16" t="s">
        <v>2145</v>
      </c>
      <c r="B1145" s="19" t="s">
        <v>954</v>
      </c>
      <c r="C1145" s="18">
        <f t="shared" si="17"/>
        <v>1500</v>
      </c>
      <c r="D1145" s="18">
        <v>1500</v>
      </c>
      <c r="E1145" s="18">
        <v>0</v>
      </c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</row>
    <row r="1146" spans="1:256" ht="24.75" customHeight="1">
      <c r="A1146" s="16" t="s">
        <v>2146</v>
      </c>
      <c r="B1146" s="19" t="s">
        <v>954</v>
      </c>
      <c r="C1146" s="18">
        <f t="shared" si="17"/>
        <v>856</v>
      </c>
      <c r="D1146" s="18">
        <v>856</v>
      </c>
      <c r="E1146" s="18">
        <v>0</v>
      </c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</row>
    <row r="1147" spans="1:256" ht="24.75" customHeight="1">
      <c r="A1147" s="16" t="s">
        <v>2147</v>
      </c>
      <c r="B1147" s="19" t="s">
        <v>1009</v>
      </c>
      <c r="C1147" s="18">
        <f t="shared" si="17"/>
        <v>1100</v>
      </c>
      <c r="D1147" s="18">
        <v>1100</v>
      </c>
      <c r="E1147" s="18">
        <v>0</v>
      </c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</row>
    <row r="1148" spans="1:256" ht="24.75" customHeight="1">
      <c r="A1148" s="16" t="s">
        <v>2147</v>
      </c>
      <c r="B1148" s="19" t="s">
        <v>974</v>
      </c>
      <c r="C1148" s="18">
        <f t="shared" si="17"/>
        <v>6900</v>
      </c>
      <c r="D1148" s="18">
        <v>6900</v>
      </c>
      <c r="E1148" s="18">
        <v>0</v>
      </c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</row>
    <row r="1149" spans="1:256" ht="24.75" customHeight="1">
      <c r="A1149" s="16" t="s">
        <v>2148</v>
      </c>
      <c r="B1149" s="19"/>
      <c r="C1149" s="18">
        <f>SUM(C1150:C1159)</f>
        <v>935.5</v>
      </c>
      <c r="D1149" s="18">
        <f>SUM(D1150:D1159)</f>
        <v>935.5</v>
      </c>
      <c r="E1149" s="18">
        <f>SUM(E1150:E1159)</f>
        <v>0</v>
      </c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</row>
    <row r="1150" spans="1:256" ht="24.75" customHeight="1">
      <c r="A1150" s="16" t="s">
        <v>2149</v>
      </c>
      <c r="B1150" s="19" t="s">
        <v>947</v>
      </c>
      <c r="C1150" s="18">
        <f t="shared" si="17"/>
        <v>5</v>
      </c>
      <c r="D1150" s="18">
        <v>5</v>
      </c>
      <c r="E1150" s="18">
        <v>0</v>
      </c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</row>
    <row r="1151" spans="1:256" ht="24.75" customHeight="1">
      <c r="A1151" s="16" t="s">
        <v>2150</v>
      </c>
      <c r="B1151" s="19" t="s">
        <v>2151</v>
      </c>
      <c r="C1151" s="18">
        <f t="shared" si="17"/>
        <v>35</v>
      </c>
      <c r="D1151" s="18">
        <v>35</v>
      </c>
      <c r="E1151" s="18">
        <v>0</v>
      </c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</row>
    <row r="1152" spans="1:256" ht="24.75" customHeight="1">
      <c r="A1152" s="16" t="s">
        <v>2152</v>
      </c>
      <c r="B1152" s="19" t="s">
        <v>2151</v>
      </c>
      <c r="C1152" s="18">
        <f t="shared" si="17"/>
        <v>5</v>
      </c>
      <c r="D1152" s="18">
        <v>5</v>
      </c>
      <c r="E1152" s="18">
        <v>0</v>
      </c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</row>
    <row r="1153" spans="1:256" ht="24.75" customHeight="1">
      <c r="A1153" s="16" t="s">
        <v>2153</v>
      </c>
      <c r="B1153" s="19" t="s">
        <v>2151</v>
      </c>
      <c r="C1153" s="18">
        <f t="shared" si="17"/>
        <v>2</v>
      </c>
      <c r="D1153" s="18">
        <v>2</v>
      </c>
      <c r="E1153" s="18">
        <v>0</v>
      </c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</row>
    <row r="1154" spans="1:256" ht="24.75" customHeight="1">
      <c r="A1154" s="16" t="s">
        <v>2154</v>
      </c>
      <c r="B1154" s="19" t="s">
        <v>2151</v>
      </c>
      <c r="C1154" s="18">
        <f t="shared" si="17"/>
        <v>20</v>
      </c>
      <c r="D1154" s="18">
        <v>20</v>
      </c>
      <c r="E1154" s="18">
        <v>0</v>
      </c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</row>
    <row r="1155" spans="1:256" ht="24.75" customHeight="1">
      <c r="A1155" s="16" t="s">
        <v>2155</v>
      </c>
      <c r="B1155" s="19" t="s">
        <v>2151</v>
      </c>
      <c r="C1155" s="18">
        <f t="shared" si="17"/>
        <v>0.5</v>
      </c>
      <c r="D1155" s="18">
        <v>0.5</v>
      </c>
      <c r="E1155" s="18">
        <v>0</v>
      </c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</row>
    <row r="1156" spans="1:256" ht="24.75" customHeight="1">
      <c r="A1156" s="16" t="s">
        <v>2156</v>
      </c>
      <c r="B1156" s="19" t="s">
        <v>2151</v>
      </c>
      <c r="C1156" s="18">
        <f t="shared" si="17"/>
        <v>40</v>
      </c>
      <c r="D1156" s="18">
        <v>40</v>
      </c>
      <c r="E1156" s="18">
        <v>0</v>
      </c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</row>
    <row r="1157" spans="1:256" ht="24.75" customHeight="1">
      <c r="A1157" s="16" t="s">
        <v>2157</v>
      </c>
      <c r="B1157" s="19" t="s">
        <v>945</v>
      </c>
      <c r="C1157" s="18">
        <f t="shared" si="17"/>
        <v>58</v>
      </c>
      <c r="D1157" s="18">
        <v>58</v>
      </c>
      <c r="E1157" s="18">
        <v>0</v>
      </c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</row>
    <row r="1158" spans="1:256" ht="24.75" customHeight="1">
      <c r="A1158" s="16" t="s">
        <v>2158</v>
      </c>
      <c r="B1158" s="19" t="s">
        <v>945</v>
      </c>
      <c r="C1158" s="18">
        <f t="shared" si="17"/>
        <v>760</v>
      </c>
      <c r="D1158" s="18">
        <v>760</v>
      </c>
      <c r="E1158" s="18">
        <v>0</v>
      </c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</row>
    <row r="1159" spans="1:256" ht="24.75" customHeight="1">
      <c r="A1159" s="16" t="s">
        <v>2159</v>
      </c>
      <c r="B1159" s="19" t="s">
        <v>2160</v>
      </c>
      <c r="C1159" s="18">
        <f t="shared" si="17"/>
        <v>10</v>
      </c>
      <c r="D1159" s="18">
        <v>10</v>
      </c>
      <c r="E1159" s="18">
        <v>0</v>
      </c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</row>
    <row r="1160" spans="1:256" ht="24.75" customHeight="1">
      <c r="A1160" s="16" t="s">
        <v>2161</v>
      </c>
      <c r="B1160" s="19"/>
      <c r="C1160" s="18">
        <f>SUM(C1161:C1163)</f>
        <v>215</v>
      </c>
      <c r="D1160" s="18">
        <f>SUM(D1161:D1163)</f>
        <v>215</v>
      </c>
      <c r="E1160" s="18">
        <f>SUM(E1161:E1163)</f>
        <v>0</v>
      </c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</row>
    <row r="1161" spans="1:256" ht="24.75" customHeight="1">
      <c r="A1161" s="16" t="s">
        <v>2162</v>
      </c>
      <c r="B1161" s="19" t="s">
        <v>2163</v>
      </c>
      <c r="C1161" s="18">
        <f aca="true" t="shared" si="18" ref="C1161:C1203">D1161+E1161</f>
        <v>200</v>
      </c>
      <c r="D1161" s="18">
        <v>200</v>
      </c>
      <c r="E1161" s="18">
        <v>0</v>
      </c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</row>
    <row r="1162" spans="1:256" ht="24.75" customHeight="1">
      <c r="A1162" s="16" t="s">
        <v>2164</v>
      </c>
      <c r="B1162" s="19" t="s">
        <v>2163</v>
      </c>
      <c r="C1162" s="18">
        <f t="shared" si="18"/>
        <v>10</v>
      </c>
      <c r="D1162" s="18">
        <v>10</v>
      </c>
      <c r="E1162" s="18">
        <v>0</v>
      </c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</row>
    <row r="1163" spans="1:256" ht="24.75" customHeight="1">
      <c r="A1163" s="16" t="s">
        <v>2165</v>
      </c>
      <c r="B1163" s="19" t="s">
        <v>2163</v>
      </c>
      <c r="C1163" s="18">
        <f t="shared" si="18"/>
        <v>5</v>
      </c>
      <c r="D1163" s="18">
        <v>5</v>
      </c>
      <c r="E1163" s="18">
        <v>0</v>
      </c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</row>
    <row r="1164" spans="1:256" ht="24.75" customHeight="1">
      <c r="A1164" s="16" t="s">
        <v>2166</v>
      </c>
      <c r="B1164" s="19"/>
      <c r="C1164" s="18">
        <f>SUM(C1165:C1167)</f>
        <v>1750</v>
      </c>
      <c r="D1164" s="18">
        <f>SUM(D1165:D1167)</f>
        <v>1750</v>
      </c>
      <c r="E1164" s="18">
        <f>SUM(E1165:E1167)</f>
        <v>0</v>
      </c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</row>
    <row r="1165" spans="1:256" ht="24.75" customHeight="1">
      <c r="A1165" s="16" t="s">
        <v>2167</v>
      </c>
      <c r="B1165" s="19" t="s">
        <v>640</v>
      </c>
      <c r="C1165" s="18">
        <f t="shared" si="18"/>
        <v>1250</v>
      </c>
      <c r="D1165" s="18">
        <v>1250</v>
      </c>
      <c r="E1165" s="18">
        <v>0</v>
      </c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</row>
    <row r="1166" spans="1:256" ht="24.75" customHeight="1">
      <c r="A1166" s="16" t="s">
        <v>2168</v>
      </c>
      <c r="B1166" s="19" t="s">
        <v>640</v>
      </c>
      <c r="C1166" s="18">
        <f t="shared" si="18"/>
        <v>100</v>
      </c>
      <c r="D1166" s="18">
        <v>100</v>
      </c>
      <c r="E1166" s="18">
        <v>0</v>
      </c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</row>
    <row r="1167" spans="1:256" ht="24.75" customHeight="1">
      <c r="A1167" s="16" t="s">
        <v>2169</v>
      </c>
      <c r="B1167" s="19" t="s">
        <v>640</v>
      </c>
      <c r="C1167" s="18">
        <f t="shared" si="18"/>
        <v>400</v>
      </c>
      <c r="D1167" s="18">
        <v>400</v>
      </c>
      <c r="E1167" s="18">
        <v>0</v>
      </c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</row>
    <row r="1168" spans="1:256" ht="24.75" customHeight="1">
      <c r="A1168" s="16" t="s">
        <v>2170</v>
      </c>
      <c r="B1168" s="19"/>
      <c r="C1168" s="18">
        <f>SUM(C1169:C1191)</f>
        <v>1419.3</v>
      </c>
      <c r="D1168" s="18">
        <f>SUM(D1169:D1191)</f>
        <v>1419.3</v>
      </c>
      <c r="E1168" s="18">
        <f>SUM(E1169:E1191)</f>
        <v>0</v>
      </c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</row>
    <row r="1169" spans="1:256" ht="24.75" customHeight="1">
      <c r="A1169" s="16" t="s">
        <v>2171</v>
      </c>
      <c r="B1169" s="19" t="s">
        <v>1879</v>
      </c>
      <c r="C1169" s="18">
        <f t="shared" si="18"/>
        <v>5</v>
      </c>
      <c r="D1169" s="18">
        <v>5</v>
      </c>
      <c r="E1169" s="18">
        <v>0</v>
      </c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</row>
    <row r="1170" spans="1:256" ht="24.75" customHeight="1">
      <c r="A1170" s="16" t="s">
        <v>2172</v>
      </c>
      <c r="B1170" s="19" t="s">
        <v>1879</v>
      </c>
      <c r="C1170" s="18">
        <f t="shared" si="18"/>
        <v>50</v>
      </c>
      <c r="D1170" s="18">
        <v>50</v>
      </c>
      <c r="E1170" s="18">
        <v>0</v>
      </c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</row>
    <row r="1171" spans="1:256" ht="24.75" customHeight="1">
      <c r="A1171" s="16" t="s">
        <v>2173</v>
      </c>
      <c r="B1171" s="19" t="s">
        <v>1879</v>
      </c>
      <c r="C1171" s="18">
        <f t="shared" si="18"/>
        <v>17</v>
      </c>
      <c r="D1171" s="18">
        <v>17</v>
      </c>
      <c r="E1171" s="18">
        <v>0</v>
      </c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</row>
    <row r="1172" spans="1:256" ht="24.75" customHeight="1">
      <c r="A1172" s="16" t="s">
        <v>2174</v>
      </c>
      <c r="B1172" s="19" t="s">
        <v>1879</v>
      </c>
      <c r="C1172" s="18">
        <f t="shared" si="18"/>
        <v>2</v>
      </c>
      <c r="D1172" s="18">
        <v>2</v>
      </c>
      <c r="E1172" s="18">
        <v>0</v>
      </c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</row>
    <row r="1173" spans="1:256" ht="24.75" customHeight="1">
      <c r="A1173" s="16" t="s">
        <v>2175</v>
      </c>
      <c r="B1173" s="19" t="s">
        <v>1879</v>
      </c>
      <c r="C1173" s="18">
        <f t="shared" si="18"/>
        <v>100</v>
      </c>
      <c r="D1173" s="18">
        <v>100</v>
      </c>
      <c r="E1173" s="18">
        <v>0</v>
      </c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</row>
    <row r="1174" spans="1:256" ht="24.75" customHeight="1">
      <c r="A1174" s="16" t="s">
        <v>2176</v>
      </c>
      <c r="B1174" s="19" t="s">
        <v>1879</v>
      </c>
      <c r="C1174" s="18">
        <f t="shared" si="18"/>
        <v>240</v>
      </c>
      <c r="D1174" s="18">
        <v>240</v>
      </c>
      <c r="E1174" s="18">
        <v>0</v>
      </c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</row>
    <row r="1175" spans="1:256" ht="24.75" customHeight="1">
      <c r="A1175" s="16" t="s">
        <v>2177</v>
      </c>
      <c r="B1175" s="19" t="s">
        <v>1879</v>
      </c>
      <c r="C1175" s="18">
        <f t="shared" si="18"/>
        <v>30</v>
      </c>
      <c r="D1175" s="18">
        <v>30</v>
      </c>
      <c r="E1175" s="18">
        <v>0</v>
      </c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</row>
    <row r="1176" spans="1:256" ht="24.75" customHeight="1">
      <c r="A1176" s="16" t="s">
        <v>2178</v>
      </c>
      <c r="B1176" s="19" t="s">
        <v>1879</v>
      </c>
      <c r="C1176" s="18">
        <f t="shared" si="18"/>
        <v>15</v>
      </c>
      <c r="D1176" s="18">
        <v>15</v>
      </c>
      <c r="E1176" s="18">
        <v>0</v>
      </c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</row>
    <row r="1177" spans="1:256" ht="24.75" customHeight="1">
      <c r="A1177" s="16" t="s">
        <v>2179</v>
      </c>
      <c r="B1177" s="19" t="s">
        <v>1879</v>
      </c>
      <c r="C1177" s="18">
        <f t="shared" si="18"/>
        <v>180</v>
      </c>
      <c r="D1177" s="18">
        <v>180</v>
      </c>
      <c r="E1177" s="18">
        <v>0</v>
      </c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</row>
    <row r="1178" spans="1:256" ht="24.75" customHeight="1">
      <c r="A1178" s="16" t="s">
        <v>2180</v>
      </c>
      <c r="B1178" s="19" t="s">
        <v>1879</v>
      </c>
      <c r="C1178" s="18">
        <f t="shared" si="18"/>
        <v>45</v>
      </c>
      <c r="D1178" s="18">
        <v>45</v>
      </c>
      <c r="E1178" s="18">
        <v>0</v>
      </c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</row>
    <row r="1179" spans="1:256" ht="24.75" customHeight="1">
      <c r="A1179" s="16" t="s">
        <v>2181</v>
      </c>
      <c r="B1179" s="19" t="s">
        <v>1879</v>
      </c>
      <c r="C1179" s="18">
        <f t="shared" si="18"/>
        <v>100</v>
      </c>
      <c r="D1179" s="18">
        <v>100</v>
      </c>
      <c r="E1179" s="18">
        <v>0</v>
      </c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</row>
    <row r="1180" spans="1:256" ht="24.75" customHeight="1">
      <c r="A1180" s="16" t="s">
        <v>2182</v>
      </c>
      <c r="B1180" s="19" t="s">
        <v>2183</v>
      </c>
      <c r="C1180" s="18">
        <f t="shared" si="18"/>
        <v>12.3</v>
      </c>
      <c r="D1180" s="18">
        <v>12.3</v>
      </c>
      <c r="E1180" s="18">
        <v>0</v>
      </c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</row>
    <row r="1181" spans="1:256" ht="24.75" customHeight="1">
      <c r="A1181" s="16" t="s">
        <v>2184</v>
      </c>
      <c r="B1181" s="19" t="s">
        <v>2183</v>
      </c>
      <c r="C1181" s="18">
        <f t="shared" si="18"/>
        <v>4</v>
      </c>
      <c r="D1181" s="18">
        <v>4</v>
      </c>
      <c r="E1181" s="18">
        <v>0</v>
      </c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</row>
    <row r="1182" spans="1:256" ht="24.75" customHeight="1">
      <c r="A1182" s="16" t="s">
        <v>2185</v>
      </c>
      <c r="B1182" s="19" t="s">
        <v>2183</v>
      </c>
      <c r="C1182" s="18">
        <f t="shared" si="18"/>
        <v>40</v>
      </c>
      <c r="D1182" s="18">
        <v>40</v>
      </c>
      <c r="E1182" s="18">
        <v>0</v>
      </c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</row>
    <row r="1183" spans="1:256" ht="24.75" customHeight="1">
      <c r="A1183" s="16" t="s">
        <v>2186</v>
      </c>
      <c r="B1183" s="19" t="s">
        <v>2183</v>
      </c>
      <c r="C1183" s="18">
        <f t="shared" si="18"/>
        <v>5</v>
      </c>
      <c r="D1183" s="18">
        <v>5</v>
      </c>
      <c r="E1183" s="18">
        <v>0</v>
      </c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</row>
    <row r="1184" spans="1:256" ht="24.75" customHeight="1">
      <c r="A1184" s="16" t="s">
        <v>1813</v>
      </c>
      <c r="B1184" s="19" t="s">
        <v>2183</v>
      </c>
      <c r="C1184" s="18">
        <f t="shared" si="18"/>
        <v>30</v>
      </c>
      <c r="D1184" s="18">
        <v>30</v>
      </c>
      <c r="E1184" s="18">
        <v>0</v>
      </c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</row>
    <row r="1185" spans="1:256" ht="24.75" customHeight="1">
      <c r="A1185" s="16" t="s">
        <v>2187</v>
      </c>
      <c r="B1185" s="19" t="s">
        <v>2183</v>
      </c>
      <c r="C1185" s="18">
        <f t="shared" si="18"/>
        <v>4</v>
      </c>
      <c r="D1185" s="18">
        <v>4</v>
      </c>
      <c r="E1185" s="18">
        <v>0</v>
      </c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</row>
    <row r="1186" spans="1:256" ht="24.75" customHeight="1">
      <c r="A1186" s="16" t="s">
        <v>2188</v>
      </c>
      <c r="B1186" s="19" t="s">
        <v>1879</v>
      </c>
      <c r="C1186" s="18">
        <f t="shared" si="18"/>
        <v>52</v>
      </c>
      <c r="D1186" s="18">
        <v>52</v>
      </c>
      <c r="E1186" s="18">
        <v>0</v>
      </c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</row>
    <row r="1187" spans="1:256" ht="24.75" customHeight="1">
      <c r="A1187" s="16" t="s">
        <v>2189</v>
      </c>
      <c r="B1187" s="19" t="s">
        <v>911</v>
      </c>
      <c r="C1187" s="18">
        <f t="shared" si="18"/>
        <v>10</v>
      </c>
      <c r="D1187" s="18">
        <v>10</v>
      </c>
      <c r="E1187" s="18">
        <v>0</v>
      </c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</row>
    <row r="1188" spans="1:256" ht="24.75" customHeight="1">
      <c r="A1188" s="16" t="s">
        <v>2190</v>
      </c>
      <c r="B1188" s="19" t="s">
        <v>640</v>
      </c>
      <c r="C1188" s="18">
        <f t="shared" si="18"/>
        <v>385</v>
      </c>
      <c r="D1188" s="18">
        <v>385</v>
      </c>
      <c r="E1188" s="18">
        <v>0</v>
      </c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</row>
    <row r="1189" spans="1:256" ht="24.75" customHeight="1">
      <c r="A1189" s="16" t="s">
        <v>2191</v>
      </c>
      <c r="B1189" s="19" t="s">
        <v>2192</v>
      </c>
      <c r="C1189" s="18">
        <f t="shared" si="18"/>
        <v>5</v>
      </c>
      <c r="D1189" s="18">
        <v>5</v>
      </c>
      <c r="E1189" s="18">
        <v>0</v>
      </c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</row>
    <row r="1190" spans="1:256" ht="24.75" customHeight="1">
      <c r="A1190" s="16" t="s">
        <v>2193</v>
      </c>
      <c r="B1190" s="19" t="s">
        <v>2192</v>
      </c>
      <c r="C1190" s="18">
        <f t="shared" si="18"/>
        <v>3</v>
      </c>
      <c r="D1190" s="18">
        <v>3</v>
      </c>
      <c r="E1190" s="18">
        <v>0</v>
      </c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</row>
    <row r="1191" spans="1:256" ht="24.75" customHeight="1">
      <c r="A1191" s="16" t="s">
        <v>2194</v>
      </c>
      <c r="B1191" s="19" t="s">
        <v>2195</v>
      </c>
      <c r="C1191" s="18">
        <f t="shared" si="18"/>
        <v>85</v>
      </c>
      <c r="D1191" s="18">
        <v>85</v>
      </c>
      <c r="E1191" s="18">
        <v>0</v>
      </c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</row>
    <row r="1192" spans="1:256" ht="24.75" customHeight="1">
      <c r="A1192" s="16" t="s">
        <v>2196</v>
      </c>
      <c r="B1192" s="19"/>
      <c r="C1192" s="18">
        <f>SUM(C1193:C1199)</f>
        <v>992.79</v>
      </c>
      <c r="D1192" s="18">
        <f>SUM(D1193:D1199)</f>
        <v>992.79</v>
      </c>
      <c r="E1192" s="18">
        <f>SUM(E1193:E1199)</f>
        <v>0</v>
      </c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</row>
    <row r="1193" spans="1:256" ht="24.75" customHeight="1">
      <c r="A1193" s="16" t="s">
        <v>2197</v>
      </c>
      <c r="B1193" s="19" t="s">
        <v>2023</v>
      </c>
      <c r="C1193" s="18">
        <f t="shared" si="18"/>
        <v>96</v>
      </c>
      <c r="D1193" s="18">
        <v>96</v>
      </c>
      <c r="E1193" s="18">
        <v>0</v>
      </c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</row>
    <row r="1194" spans="1:256" ht="24.75" customHeight="1">
      <c r="A1194" s="16" t="s">
        <v>2198</v>
      </c>
      <c r="B1194" s="19" t="s">
        <v>2023</v>
      </c>
      <c r="C1194" s="18">
        <f t="shared" si="18"/>
        <v>19.89</v>
      </c>
      <c r="D1194" s="18">
        <v>19.89</v>
      </c>
      <c r="E1194" s="18">
        <v>0</v>
      </c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</row>
    <row r="1195" spans="1:256" ht="24.75" customHeight="1">
      <c r="A1195" s="16" t="s">
        <v>2199</v>
      </c>
      <c r="B1195" s="19" t="s">
        <v>2023</v>
      </c>
      <c r="C1195" s="18">
        <f t="shared" si="18"/>
        <v>41.9</v>
      </c>
      <c r="D1195" s="18">
        <v>41.9</v>
      </c>
      <c r="E1195" s="18">
        <v>0</v>
      </c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</row>
    <row r="1196" spans="1:256" ht="24.75" customHeight="1">
      <c r="A1196" s="16" t="s">
        <v>2200</v>
      </c>
      <c r="B1196" s="19" t="s">
        <v>2023</v>
      </c>
      <c r="C1196" s="18">
        <f t="shared" si="18"/>
        <v>10</v>
      </c>
      <c r="D1196" s="18">
        <v>10</v>
      </c>
      <c r="E1196" s="18">
        <v>0</v>
      </c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</row>
    <row r="1197" spans="1:256" ht="24.75" customHeight="1">
      <c r="A1197" s="16" t="s">
        <v>2201</v>
      </c>
      <c r="B1197" s="19" t="s">
        <v>1814</v>
      </c>
      <c r="C1197" s="18">
        <f t="shared" si="18"/>
        <v>700</v>
      </c>
      <c r="D1197" s="18">
        <v>700</v>
      </c>
      <c r="E1197" s="18">
        <v>0</v>
      </c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</row>
    <row r="1198" spans="1:256" ht="24.75" customHeight="1">
      <c r="A1198" s="16" t="s">
        <v>2202</v>
      </c>
      <c r="B1198" s="19" t="s">
        <v>2023</v>
      </c>
      <c r="C1198" s="18">
        <f t="shared" si="18"/>
        <v>10</v>
      </c>
      <c r="D1198" s="18">
        <v>10</v>
      </c>
      <c r="E1198" s="18">
        <v>0</v>
      </c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</row>
    <row r="1199" spans="1:256" ht="24.75" customHeight="1">
      <c r="A1199" s="16" t="s">
        <v>2203</v>
      </c>
      <c r="B1199" s="19" t="s">
        <v>2023</v>
      </c>
      <c r="C1199" s="18">
        <f t="shared" si="18"/>
        <v>115</v>
      </c>
      <c r="D1199" s="18">
        <v>115</v>
      </c>
      <c r="E1199" s="18">
        <v>0</v>
      </c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  <c r="IU1199"/>
      <c r="IV1199"/>
    </row>
    <row r="1200" spans="1:256" ht="24.75" customHeight="1">
      <c r="A1200" s="16" t="s">
        <v>2204</v>
      </c>
      <c r="B1200" s="19"/>
      <c r="C1200" s="18">
        <f>SUM(C1201:C1203)</f>
        <v>159</v>
      </c>
      <c r="D1200" s="18">
        <f>SUM(D1201:D1203)</f>
        <v>159</v>
      </c>
      <c r="E1200" s="18">
        <f>SUM(E1201:E1203)</f>
        <v>0</v>
      </c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  <c r="IU1200"/>
      <c r="IV1200"/>
    </row>
    <row r="1201" spans="1:256" ht="24.75" customHeight="1">
      <c r="A1201" s="16" t="s">
        <v>2205</v>
      </c>
      <c r="B1201" s="19" t="s">
        <v>1018</v>
      </c>
      <c r="C1201" s="18">
        <f t="shared" si="18"/>
        <v>4</v>
      </c>
      <c r="D1201" s="18">
        <v>4</v>
      </c>
      <c r="E1201" s="18">
        <v>0</v>
      </c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  <c r="IU1201"/>
      <c r="IV1201"/>
    </row>
    <row r="1202" spans="1:256" ht="24.75" customHeight="1">
      <c r="A1202" s="16" t="s">
        <v>2206</v>
      </c>
      <c r="B1202" s="19" t="s">
        <v>1018</v>
      </c>
      <c r="C1202" s="18">
        <f t="shared" si="18"/>
        <v>5</v>
      </c>
      <c r="D1202" s="18">
        <v>5</v>
      </c>
      <c r="E1202" s="18">
        <v>0</v>
      </c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  <c r="IU1202"/>
      <c r="IV1202"/>
    </row>
    <row r="1203" spans="1:256" ht="24.75" customHeight="1">
      <c r="A1203" s="16" t="s">
        <v>2207</v>
      </c>
      <c r="B1203" s="19" t="s">
        <v>1018</v>
      </c>
      <c r="C1203" s="18">
        <f t="shared" si="18"/>
        <v>150</v>
      </c>
      <c r="D1203" s="18">
        <v>150</v>
      </c>
      <c r="E1203" s="18">
        <v>0</v>
      </c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  <c r="IU1203"/>
      <c r="IV1203"/>
    </row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24" right="0.24" top="0.75" bottom="0.75" header="0.31" footer="0.3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8.75390625" defaultRowHeight="14.25"/>
  <cols>
    <col min="1" max="1" width="10.25390625" style="1" customWidth="1"/>
    <col min="2" max="2" width="30.875" style="1" customWidth="1"/>
    <col min="3" max="3" width="32.625" style="1" customWidth="1"/>
    <col min="4" max="16384" width="8.75390625" style="1" customWidth="1"/>
  </cols>
  <sheetData>
    <row r="1" ht="27" customHeight="1">
      <c r="A1" s="1" t="s">
        <v>2208</v>
      </c>
    </row>
    <row r="2" spans="1:3" ht="30" customHeight="1">
      <c r="A2" s="196" t="s">
        <v>2209</v>
      </c>
      <c r="B2" s="196"/>
      <c r="C2" s="196"/>
    </row>
    <row r="3" ht="25.5" customHeight="1">
      <c r="C3" s="4" t="s">
        <v>2</v>
      </c>
    </row>
    <row r="4" spans="1:3" ht="34.5" customHeight="1">
      <c r="A4" s="194" t="s">
        <v>2210</v>
      </c>
      <c r="B4" s="194"/>
      <c r="C4" s="194"/>
    </row>
    <row r="5" spans="1:3" ht="33" customHeight="1">
      <c r="A5" s="195" t="s">
        <v>2211</v>
      </c>
      <c r="B5" s="195"/>
      <c r="C5" s="8">
        <v>174754.57</v>
      </c>
    </row>
    <row r="6" spans="1:3" ht="33" customHeight="1">
      <c r="A6" s="195" t="s">
        <v>2212</v>
      </c>
      <c r="B6" s="195"/>
      <c r="C6" s="8">
        <v>9645.07</v>
      </c>
    </row>
    <row r="7" spans="1:3" ht="33" customHeight="1">
      <c r="A7" s="195" t="s">
        <v>2213</v>
      </c>
      <c r="B7" s="195"/>
      <c r="C7" s="8">
        <v>9579.89</v>
      </c>
    </row>
    <row r="8" spans="1:3" ht="33" customHeight="1">
      <c r="A8" s="195" t="s">
        <v>2214</v>
      </c>
      <c r="B8" s="195"/>
      <c r="C8" s="8">
        <v>174819.75</v>
      </c>
    </row>
    <row r="9" spans="1:3" ht="33.75" customHeight="1">
      <c r="A9" s="194" t="s">
        <v>2215</v>
      </c>
      <c r="B9" s="194"/>
      <c r="C9" s="194"/>
    </row>
    <row r="10" spans="1:3" ht="33" customHeight="1">
      <c r="A10" s="195" t="s">
        <v>2216</v>
      </c>
      <c r="B10" s="195"/>
      <c r="C10" s="8">
        <v>214977</v>
      </c>
    </row>
    <row r="11" spans="1:3" ht="33" customHeight="1">
      <c r="A11" s="195" t="s">
        <v>2217</v>
      </c>
      <c r="B11" s="195"/>
      <c r="C11" s="8">
        <v>100</v>
      </c>
    </row>
    <row r="12" spans="1:3" ht="33" customHeight="1">
      <c r="A12" s="195" t="s">
        <v>2218</v>
      </c>
      <c r="B12" s="195"/>
      <c r="C12" s="8">
        <v>215077</v>
      </c>
    </row>
  </sheetData>
  <sheetProtection/>
  <mergeCells count="10">
    <mergeCell ref="A9:C9"/>
    <mergeCell ref="A10:B10"/>
    <mergeCell ref="A11:B11"/>
    <mergeCell ref="A12:B12"/>
    <mergeCell ref="A2:C2"/>
    <mergeCell ref="A4:C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/>
  <headerFooter scaleWithDoc="0" alignWithMargins="0">
    <oddFooter>&amp;C附表1-23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8.75390625" defaultRowHeight="14.25"/>
  <cols>
    <col min="1" max="1" width="10.25390625" style="1" customWidth="1"/>
    <col min="2" max="2" width="30.875" style="1" customWidth="1"/>
    <col min="3" max="3" width="32.625" style="1" customWidth="1"/>
    <col min="4" max="16384" width="8.75390625" style="1" customWidth="1"/>
  </cols>
  <sheetData>
    <row r="1" ht="27" customHeight="1">
      <c r="A1" s="1" t="s">
        <v>2219</v>
      </c>
    </row>
    <row r="2" spans="1:3" ht="30" customHeight="1">
      <c r="A2" s="196" t="s">
        <v>2220</v>
      </c>
      <c r="B2" s="196"/>
      <c r="C2" s="196"/>
    </row>
    <row r="3" ht="25.5" customHeight="1">
      <c r="C3" s="4" t="s">
        <v>2</v>
      </c>
    </row>
    <row r="4" spans="1:3" ht="34.5" customHeight="1">
      <c r="A4" s="194" t="s">
        <v>2210</v>
      </c>
      <c r="B4" s="194"/>
      <c r="C4" s="194"/>
    </row>
    <row r="5" spans="1:3" ht="33" customHeight="1">
      <c r="A5" s="195" t="s">
        <v>2221</v>
      </c>
      <c r="B5" s="195"/>
      <c r="C5" s="8">
        <v>544609</v>
      </c>
    </row>
    <row r="6" spans="1:3" ht="33" customHeight="1">
      <c r="A6" s="195" t="s">
        <v>2222</v>
      </c>
      <c r="B6" s="195"/>
      <c r="C6" s="8">
        <v>70000</v>
      </c>
    </row>
    <row r="7" spans="1:3" ht="33" customHeight="1">
      <c r="A7" s="195" t="s">
        <v>2223</v>
      </c>
      <c r="B7" s="195"/>
      <c r="C7" s="8">
        <v>0</v>
      </c>
    </row>
    <row r="8" spans="1:3" ht="33" customHeight="1">
      <c r="A8" s="195" t="s">
        <v>2224</v>
      </c>
      <c r="B8" s="195"/>
      <c r="C8" s="8">
        <v>614609</v>
      </c>
    </row>
    <row r="9" spans="1:3" ht="33.75" customHeight="1">
      <c r="A9" s="194" t="s">
        <v>2215</v>
      </c>
      <c r="B9" s="194"/>
      <c r="C9" s="194"/>
    </row>
    <row r="10" spans="1:3" ht="33" customHeight="1">
      <c r="A10" s="195" t="s">
        <v>2225</v>
      </c>
      <c r="B10" s="195"/>
      <c r="C10" s="8">
        <v>689555</v>
      </c>
    </row>
    <row r="11" spans="1:3" ht="33" customHeight="1">
      <c r="A11" s="195" t="s">
        <v>2226</v>
      </c>
      <c r="B11" s="195"/>
      <c r="C11" s="8">
        <v>70000</v>
      </c>
    </row>
    <row r="12" spans="1:3" ht="33" customHeight="1">
      <c r="A12" s="195" t="s">
        <v>2227</v>
      </c>
      <c r="B12" s="195"/>
      <c r="C12" s="8">
        <v>759555</v>
      </c>
    </row>
  </sheetData>
  <sheetProtection/>
  <mergeCells count="10">
    <mergeCell ref="A9:C9"/>
    <mergeCell ref="A10:B10"/>
    <mergeCell ref="A11:B11"/>
    <mergeCell ref="A12:B12"/>
    <mergeCell ref="A2:C2"/>
    <mergeCell ref="A4:C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&amp;C附表1-24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U1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0.50390625" style="0" customWidth="1"/>
    <col min="2" max="3" width="16.125" style="0" customWidth="1"/>
  </cols>
  <sheetData>
    <row r="1" spans="1:255" ht="27" customHeight="1">
      <c r="A1" s="1" t="s">
        <v>2228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3" s="1" customFormat="1" ht="30" customHeight="1">
      <c r="A2" s="196" t="s">
        <v>2229</v>
      </c>
      <c r="B2" s="196"/>
      <c r="C2" s="196"/>
    </row>
    <row r="3" s="1" customFormat="1" ht="25.5" customHeight="1">
      <c r="C3" s="4" t="s">
        <v>2</v>
      </c>
    </row>
    <row r="4" spans="1:3" s="2" customFormat="1" ht="33" customHeight="1">
      <c r="A4" s="5" t="s">
        <v>2230</v>
      </c>
      <c r="B4" s="5" t="s">
        <v>2231</v>
      </c>
      <c r="C4" s="5" t="s">
        <v>2232</v>
      </c>
    </row>
    <row r="5" spans="1:3" s="3" customFormat="1" ht="33" customHeight="1">
      <c r="A5" s="6" t="s">
        <v>2233</v>
      </c>
      <c r="B5" s="6" t="s">
        <v>2234</v>
      </c>
      <c r="C5" s="7">
        <v>1180.26</v>
      </c>
    </row>
    <row r="6" spans="1:3" s="3" customFormat="1" ht="33" customHeight="1">
      <c r="A6" s="6" t="s">
        <v>2235</v>
      </c>
      <c r="B6" s="6" t="s">
        <v>2234</v>
      </c>
      <c r="C6" s="7">
        <v>637.06</v>
      </c>
    </row>
    <row r="7" spans="1:3" s="3" customFormat="1" ht="33" customHeight="1">
      <c r="A7" s="6" t="s">
        <v>2236</v>
      </c>
      <c r="B7" s="6" t="s">
        <v>2234</v>
      </c>
      <c r="C7" s="7">
        <v>41.06</v>
      </c>
    </row>
    <row r="8" spans="1:3" s="3" customFormat="1" ht="33" customHeight="1">
      <c r="A8" s="6" t="s">
        <v>2237</v>
      </c>
      <c r="B8" s="6" t="s">
        <v>2234</v>
      </c>
      <c r="C8" s="7">
        <v>122</v>
      </c>
    </row>
    <row r="9" spans="1:3" s="3" customFormat="1" ht="33" customHeight="1">
      <c r="A9" s="6" t="s">
        <v>2238</v>
      </c>
      <c r="B9" s="6" t="s">
        <v>2234</v>
      </c>
      <c r="C9" s="7">
        <v>2742</v>
      </c>
    </row>
    <row r="10" spans="1:3" s="3" customFormat="1" ht="33" customHeight="1">
      <c r="A10" s="6" t="s">
        <v>2239</v>
      </c>
      <c r="B10" s="6" t="s">
        <v>2234</v>
      </c>
      <c r="C10" s="7">
        <v>536.95</v>
      </c>
    </row>
    <row r="11" spans="1:3" s="3" customFormat="1" ht="33" customHeight="1">
      <c r="A11" s="6" t="s">
        <v>2240</v>
      </c>
      <c r="B11" s="6" t="s">
        <v>2234</v>
      </c>
      <c r="C11" s="7">
        <v>945.298</v>
      </c>
    </row>
    <row r="12" spans="1:3" s="3" customFormat="1" ht="33" customHeight="1">
      <c r="A12" s="6" t="s">
        <v>2241</v>
      </c>
      <c r="B12" s="6" t="s">
        <v>2234</v>
      </c>
      <c r="C12" s="7">
        <v>345</v>
      </c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zoomScalePageLayoutView="0" workbookViewId="0" topLeftCell="A7">
      <selection activeCell="A7" sqref="A1:IV16384"/>
    </sheetView>
  </sheetViews>
  <sheetFormatPr defaultColWidth="9.00390625" defaultRowHeight="14.25"/>
  <cols>
    <col min="1" max="1" width="44.625" style="9" customWidth="1"/>
    <col min="2" max="3" width="12.125" style="9" customWidth="1"/>
    <col min="4" max="4" width="15.125" style="9" customWidth="1"/>
    <col min="5" max="16384" width="9.00390625" style="9" customWidth="1"/>
  </cols>
  <sheetData>
    <row r="1" spans="1:2" ht="18" customHeight="1">
      <c r="A1" s="147" t="s">
        <v>62</v>
      </c>
      <c r="B1" s="148"/>
    </row>
    <row r="2" spans="1:4" ht="24.75" customHeight="1">
      <c r="A2" s="176" t="s">
        <v>63</v>
      </c>
      <c r="B2" s="176"/>
      <c r="C2" s="176"/>
      <c r="D2" s="176"/>
    </row>
    <row r="3" spans="1:4" ht="15">
      <c r="A3" s="149"/>
      <c r="B3" s="148"/>
      <c r="D3" s="140" t="s">
        <v>2</v>
      </c>
    </row>
    <row r="4" spans="1:4" ht="47.25" customHeight="1">
      <c r="A4" s="107" t="s">
        <v>64</v>
      </c>
      <c r="B4" s="107" t="s">
        <v>4</v>
      </c>
      <c r="C4" s="111" t="s">
        <v>5</v>
      </c>
      <c r="D4" s="111" t="s">
        <v>6</v>
      </c>
    </row>
    <row r="5" spans="1:4" ht="15" customHeight="1">
      <c r="A5" s="78" t="s">
        <v>7</v>
      </c>
      <c r="B5" s="166">
        <f>SUM(B6:B21)</f>
        <v>13564</v>
      </c>
      <c r="C5" s="166">
        <f>SUM(C6:C21)</f>
        <v>11546</v>
      </c>
      <c r="D5" s="113">
        <f aca="true" t="shared" si="0" ref="D5:D31">B5/C5*100%</f>
        <v>1.1747791442923956</v>
      </c>
    </row>
    <row r="6" spans="1:4" ht="15" customHeight="1">
      <c r="A6" s="79" t="s">
        <v>8</v>
      </c>
      <c r="B6" s="8">
        <v>3931</v>
      </c>
      <c r="C6" s="8">
        <v>4066</v>
      </c>
      <c r="D6" s="113">
        <f t="shared" si="0"/>
        <v>0.9667978357107723</v>
      </c>
    </row>
    <row r="7" spans="1:4" ht="15" customHeight="1">
      <c r="A7" s="79" t="s">
        <v>9</v>
      </c>
      <c r="B7" s="8"/>
      <c r="C7" s="8"/>
      <c r="D7" s="113" t="e">
        <f t="shared" si="0"/>
        <v>#DIV/0!</v>
      </c>
    </row>
    <row r="8" spans="1:4" ht="15" customHeight="1">
      <c r="A8" s="79" t="s">
        <v>10</v>
      </c>
      <c r="B8" s="8">
        <v>5333</v>
      </c>
      <c r="C8" s="8">
        <v>5198</v>
      </c>
      <c r="D8" s="113">
        <f t="shared" si="0"/>
        <v>1.025971527510581</v>
      </c>
    </row>
    <row r="9" spans="1:7" ht="15" customHeight="1">
      <c r="A9" s="79" t="s">
        <v>11</v>
      </c>
      <c r="B9" s="8"/>
      <c r="C9" s="8"/>
      <c r="D9" s="113" t="e">
        <f t="shared" si="0"/>
        <v>#DIV/0!</v>
      </c>
      <c r="G9" s="105"/>
    </row>
    <row r="10" spans="1:4" ht="15" customHeight="1">
      <c r="A10" s="79" t="s">
        <v>12</v>
      </c>
      <c r="B10" s="8">
        <v>1710</v>
      </c>
      <c r="C10" s="8">
        <v>1678</v>
      </c>
      <c r="D10" s="113">
        <f t="shared" si="0"/>
        <v>1.0190703218116806</v>
      </c>
    </row>
    <row r="11" spans="1:4" ht="15" customHeight="1">
      <c r="A11" s="79" t="s">
        <v>13</v>
      </c>
      <c r="B11" s="8"/>
      <c r="C11" s="8"/>
      <c r="D11" s="113" t="e">
        <f t="shared" si="0"/>
        <v>#DIV/0!</v>
      </c>
    </row>
    <row r="12" spans="1:4" ht="15" customHeight="1">
      <c r="A12" s="79" t="s">
        <v>14</v>
      </c>
      <c r="B12" s="8">
        <v>303</v>
      </c>
      <c r="C12" s="8">
        <v>21</v>
      </c>
      <c r="D12" s="113">
        <f t="shared" si="0"/>
        <v>14.428571428571429</v>
      </c>
    </row>
    <row r="13" spans="1:4" ht="15" customHeight="1">
      <c r="A13" s="79" t="s">
        <v>15</v>
      </c>
      <c r="B13" s="8">
        <v>843</v>
      </c>
      <c r="C13" s="8">
        <v>342</v>
      </c>
      <c r="D13" s="113">
        <f t="shared" si="0"/>
        <v>2.4649122807017543</v>
      </c>
    </row>
    <row r="14" spans="1:4" ht="15" customHeight="1">
      <c r="A14" s="79" t="s">
        <v>16</v>
      </c>
      <c r="B14" s="8">
        <v>368</v>
      </c>
      <c r="C14" s="8">
        <v>180</v>
      </c>
      <c r="D14" s="113">
        <f t="shared" si="0"/>
        <v>2.0444444444444443</v>
      </c>
    </row>
    <row r="15" spans="1:4" ht="15" customHeight="1">
      <c r="A15" s="79" t="s">
        <v>17</v>
      </c>
      <c r="B15" s="8">
        <v>178</v>
      </c>
      <c r="C15" s="8">
        <v>9</v>
      </c>
      <c r="D15" s="113">
        <f t="shared" si="0"/>
        <v>19.77777777777778</v>
      </c>
    </row>
    <row r="16" spans="1:4" ht="15" customHeight="1">
      <c r="A16" s="79" t="s">
        <v>18</v>
      </c>
      <c r="B16" s="8">
        <v>858</v>
      </c>
      <c r="C16" s="8">
        <v>17</v>
      </c>
      <c r="D16" s="113">
        <f t="shared" si="0"/>
        <v>50.470588235294116</v>
      </c>
    </row>
    <row r="17" spans="1:4" ht="15" customHeight="1">
      <c r="A17" s="79" t="s">
        <v>19</v>
      </c>
      <c r="B17" s="8">
        <v>35</v>
      </c>
      <c r="C17" s="8">
        <v>32</v>
      </c>
      <c r="D17" s="113">
        <f t="shared" si="0"/>
        <v>1.09375</v>
      </c>
    </row>
    <row r="18" spans="1:4" ht="15" customHeight="1">
      <c r="A18" s="79" t="s">
        <v>20</v>
      </c>
      <c r="B18" s="8"/>
      <c r="C18" s="8"/>
      <c r="D18" s="113" t="e">
        <f t="shared" si="0"/>
        <v>#DIV/0!</v>
      </c>
    </row>
    <row r="19" spans="1:4" ht="15" customHeight="1">
      <c r="A19" s="79" t="s">
        <v>21</v>
      </c>
      <c r="B19" s="8">
        <v>5</v>
      </c>
      <c r="C19" s="8">
        <v>3</v>
      </c>
      <c r="D19" s="113">
        <f t="shared" si="0"/>
        <v>1.6666666666666667</v>
      </c>
    </row>
    <row r="20" spans="1:4" ht="15" customHeight="1">
      <c r="A20" s="79" t="s">
        <v>22</v>
      </c>
      <c r="B20" s="8"/>
      <c r="C20" s="8"/>
      <c r="D20" s="113" t="e">
        <f t="shared" si="0"/>
        <v>#DIV/0!</v>
      </c>
    </row>
    <row r="21" spans="1:4" ht="15" customHeight="1">
      <c r="A21" s="79" t="s">
        <v>23</v>
      </c>
      <c r="B21" s="8"/>
      <c r="C21" s="8"/>
      <c r="D21" s="113" t="e">
        <f t="shared" si="0"/>
        <v>#DIV/0!</v>
      </c>
    </row>
    <row r="22" spans="1:4" ht="15" customHeight="1">
      <c r="A22" s="78" t="s">
        <v>24</v>
      </c>
      <c r="B22" s="8">
        <f>SUM(B23:B30)</f>
        <v>61688</v>
      </c>
      <c r="C22" s="8">
        <f>SUM(C23:C30)</f>
        <v>60016</v>
      </c>
      <c r="D22" s="113">
        <f t="shared" si="0"/>
        <v>1.0278592375366569</v>
      </c>
    </row>
    <row r="23" spans="1:4" ht="15" customHeight="1">
      <c r="A23" s="79" t="s">
        <v>25</v>
      </c>
      <c r="B23" s="8">
        <v>28368</v>
      </c>
      <c r="C23" s="8">
        <v>27722</v>
      </c>
      <c r="D23" s="113">
        <f t="shared" si="0"/>
        <v>1.0233027920063487</v>
      </c>
    </row>
    <row r="24" spans="1:4" ht="15" customHeight="1">
      <c r="A24" s="79" t="s">
        <v>26</v>
      </c>
      <c r="B24" s="8">
        <v>1927</v>
      </c>
      <c r="C24" s="8">
        <v>1459</v>
      </c>
      <c r="D24" s="113">
        <f t="shared" si="0"/>
        <v>1.3207676490747087</v>
      </c>
    </row>
    <row r="25" spans="1:4" ht="15" customHeight="1">
      <c r="A25" s="79" t="s">
        <v>27</v>
      </c>
      <c r="B25" s="8">
        <v>7460</v>
      </c>
      <c r="C25" s="8">
        <v>7367</v>
      </c>
      <c r="D25" s="113">
        <f t="shared" si="0"/>
        <v>1.012623863173612</v>
      </c>
    </row>
    <row r="26" spans="1:4" ht="15" customHeight="1">
      <c r="A26" s="79" t="s">
        <v>28</v>
      </c>
      <c r="B26" s="8">
        <v>11</v>
      </c>
      <c r="C26" s="8">
        <v>10</v>
      </c>
      <c r="D26" s="113">
        <f t="shared" si="0"/>
        <v>1.1</v>
      </c>
    </row>
    <row r="27" spans="1:4" ht="15" customHeight="1">
      <c r="A27" s="79" t="s">
        <v>29</v>
      </c>
      <c r="B27" s="8">
        <v>23142</v>
      </c>
      <c r="C27" s="8">
        <v>22692</v>
      </c>
      <c r="D27" s="113">
        <f t="shared" si="0"/>
        <v>1.0198307773664728</v>
      </c>
    </row>
    <row r="28" spans="1:4" ht="15" customHeight="1">
      <c r="A28" s="79" t="s">
        <v>30</v>
      </c>
      <c r="B28" s="8"/>
      <c r="C28" s="8">
        <v>2</v>
      </c>
      <c r="D28" s="113">
        <f t="shared" si="0"/>
        <v>0</v>
      </c>
    </row>
    <row r="29" spans="1:4" ht="15" customHeight="1">
      <c r="A29" s="79" t="s">
        <v>31</v>
      </c>
      <c r="B29" s="8">
        <v>439</v>
      </c>
      <c r="C29" s="8">
        <v>426</v>
      </c>
      <c r="D29" s="113">
        <f t="shared" si="0"/>
        <v>1.0305164319248827</v>
      </c>
    </row>
    <row r="30" spans="1:4" ht="15" customHeight="1">
      <c r="A30" s="79" t="s">
        <v>32</v>
      </c>
      <c r="B30" s="8">
        <v>341</v>
      </c>
      <c r="C30" s="8">
        <v>338</v>
      </c>
      <c r="D30" s="113">
        <f t="shared" si="0"/>
        <v>1.0088757396449703</v>
      </c>
    </row>
    <row r="31" spans="1:4" ht="15" customHeight="1">
      <c r="A31" s="167" t="s">
        <v>33</v>
      </c>
      <c r="B31" s="8">
        <f>B5+B22</f>
        <v>75252</v>
      </c>
      <c r="C31" s="8">
        <f>C5+C22</f>
        <v>71562</v>
      </c>
      <c r="D31" s="113">
        <f t="shared" si="0"/>
        <v>1.0515636790475391</v>
      </c>
    </row>
    <row r="32" spans="1:2" ht="15">
      <c r="A32" s="168"/>
      <c r="B32" s="148"/>
    </row>
    <row r="33" spans="1:2" ht="15">
      <c r="A33" s="168"/>
      <c r="B33" s="148"/>
    </row>
    <row r="34" spans="1:2" ht="15">
      <c r="A34" s="168"/>
      <c r="B34" s="148"/>
    </row>
    <row r="35" spans="1:2" ht="15">
      <c r="A35" s="148"/>
      <c r="B35" s="148"/>
    </row>
    <row r="36" spans="1:2" ht="15">
      <c r="A36" s="148"/>
      <c r="B36" s="148"/>
    </row>
    <row r="37" spans="1:2" ht="15">
      <c r="A37" s="148"/>
      <c r="B37" s="148"/>
    </row>
  </sheetData>
  <sheetProtection/>
  <mergeCells count="1">
    <mergeCell ref="A2:D2"/>
  </mergeCells>
  <printOptions/>
  <pageMargins left="0.24" right="0.24" top="0.75" bottom="0.75" header="0.31" footer="0.31"/>
  <pageSetup fitToHeight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3"/>
  <sheetViews>
    <sheetView zoomScaleSheetLayoutView="100" zoomScalePageLayoutView="0" workbookViewId="0" topLeftCell="A497">
      <selection activeCell="A497" sqref="A1:IV16384"/>
    </sheetView>
  </sheetViews>
  <sheetFormatPr defaultColWidth="9.00390625" defaultRowHeight="14.25"/>
  <cols>
    <col min="1" max="1" width="44.625" style="9" customWidth="1"/>
    <col min="2" max="3" width="12.125" style="9" customWidth="1"/>
    <col min="4" max="4" width="15.125" style="9" customWidth="1"/>
    <col min="5" max="255" width="9.00390625" style="9" customWidth="1"/>
  </cols>
  <sheetData>
    <row r="1" spans="1:2" ht="15">
      <c r="A1" s="147" t="s">
        <v>65</v>
      </c>
      <c r="B1" s="148"/>
    </row>
    <row r="2" spans="1:4" ht="30" customHeight="1">
      <c r="A2" s="176" t="s">
        <v>66</v>
      </c>
      <c r="B2" s="176"/>
      <c r="C2" s="176"/>
      <c r="D2" s="176"/>
    </row>
    <row r="3" spans="1:4" ht="15">
      <c r="A3" s="149"/>
      <c r="B3" s="148"/>
      <c r="D3" s="140" t="s">
        <v>2</v>
      </c>
    </row>
    <row r="4" spans="1:4" ht="51" customHeight="1">
      <c r="A4" s="13" t="s">
        <v>36</v>
      </c>
      <c r="B4" s="150" t="s">
        <v>4</v>
      </c>
      <c r="C4" s="14" t="s">
        <v>5</v>
      </c>
      <c r="D4" s="14" t="s">
        <v>67</v>
      </c>
    </row>
    <row r="5" spans="1:4" ht="15">
      <c r="A5" s="151" t="s">
        <v>68</v>
      </c>
      <c r="B5" s="152">
        <v>41297</v>
      </c>
      <c r="C5" s="153">
        <v>35852</v>
      </c>
      <c r="D5" s="34">
        <f>IF(B5=0,"",C5/B5)</f>
        <v>0.8681502288301813</v>
      </c>
    </row>
    <row r="6" spans="1:4" ht="15">
      <c r="A6" s="151" t="s">
        <v>69</v>
      </c>
      <c r="B6" s="17">
        <v>782</v>
      </c>
      <c r="C6" s="153">
        <v>648</v>
      </c>
      <c r="D6" s="34">
        <f aca="true" t="shared" si="0" ref="D6:D37">IF(B6=0,"",C6/B6)</f>
        <v>0.8286445012787724</v>
      </c>
    </row>
    <row r="7" spans="1:4" ht="15">
      <c r="A7" s="154" t="s">
        <v>70</v>
      </c>
      <c r="B7" s="17">
        <v>457</v>
      </c>
      <c r="C7" s="153">
        <v>417</v>
      </c>
      <c r="D7" s="34">
        <f t="shared" si="0"/>
        <v>0.912472647702407</v>
      </c>
    </row>
    <row r="8" spans="1:4" ht="15">
      <c r="A8" s="154" t="s">
        <v>71</v>
      </c>
      <c r="B8" s="17">
        <v>46</v>
      </c>
      <c r="C8" s="153">
        <v>57</v>
      </c>
      <c r="D8" s="34">
        <f t="shared" si="0"/>
        <v>1.2391304347826086</v>
      </c>
    </row>
    <row r="9" spans="1:7" ht="15">
      <c r="A9" s="154" t="s">
        <v>72</v>
      </c>
      <c r="B9" s="17">
        <v>75</v>
      </c>
      <c r="C9" s="153">
        <v>45</v>
      </c>
      <c r="D9" s="34">
        <f t="shared" si="0"/>
        <v>0.6</v>
      </c>
      <c r="G9" s="105"/>
    </row>
    <row r="10" spans="1:4" ht="15">
      <c r="A10" s="154" t="s">
        <v>73</v>
      </c>
      <c r="B10" s="17">
        <v>9</v>
      </c>
      <c r="C10" s="153">
        <v>5</v>
      </c>
      <c r="D10" s="34">
        <f t="shared" si="0"/>
        <v>0.5555555555555556</v>
      </c>
    </row>
    <row r="11" spans="1:4" ht="15">
      <c r="A11" s="154" t="s">
        <v>74</v>
      </c>
      <c r="B11" s="17">
        <v>52</v>
      </c>
      <c r="C11" s="153">
        <v>52</v>
      </c>
      <c r="D11" s="34">
        <f t="shared" si="0"/>
        <v>1</v>
      </c>
    </row>
    <row r="12" spans="1:4" ht="15">
      <c r="A12" s="154" t="s">
        <v>75</v>
      </c>
      <c r="B12" s="17">
        <v>80</v>
      </c>
      <c r="C12" s="153">
        <v>69</v>
      </c>
      <c r="D12" s="34">
        <f t="shared" si="0"/>
        <v>0.8625</v>
      </c>
    </row>
    <row r="13" spans="1:4" ht="15">
      <c r="A13" s="154" t="s">
        <v>76</v>
      </c>
      <c r="B13" s="17">
        <v>63</v>
      </c>
      <c r="C13" s="153">
        <v>3</v>
      </c>
      <c r="D13" s="34">
        <f t="shared" si="0"/>
        <v>0.047619047619047616</v>
      </c>
    </row>
    <row r="14" spans="1:4" ht="15">
      <c r="A14" s="151" t="s">
        <v>77</v>
      </c>
      <c r="B14" s="17">
        <v>636</v>
      </c>
      <c r="C14" s="153">
        <v>590</v>
      </c>
      <c r="D14" s="34">
        <f t="shared" si="0"/>
        <v>0.9276729559748428</v>
      </c>
    </row>
    <row r="15" spans="1:4" ht="15">
      <c r="A15" s="154" t="s">
        <v>70</v>
      </c>
      <c r="B15" s="17">
        <v>412</v>
      </c>
      <c r="C15" s="153">
        <v>335</v>
      </c>
      <c r="D15" s="34">
        <f t="shared" si="0"/>
        <v>0.8131067961165048</v>
      </c>
    </row>
    <row r="16" spans="1:4" ht="15">
      <c r="A16" s="154" t="s">
        <v>71</v>
      </c>
      <c r="B16" s="17">
        <v>123</v>
      </c>
      <c r="C16" s="153">
        <v>77</v>
      </c>
      <c r="D16" s="34">
        <f t="shared" si="0"/>
        <v>0.6260162601626016</v>
      </c>
    </row>
    <row r="17" spans="1:4" ht="15">
      <c r="A17" s="154" t="s">
        <v>78</v>
      </c>
      <c r="B17" s="17">
        <v>7</v>
      </c>
      <c r="C17" s="153">
        <v>87</v>
      </c>
      <c r="D17" s="34">
        <f t="shared" si="0"/>
        <v>12.428571428571429</v>
      </c>
    </row>
    <row r="18" spans="1:4" ht="15">
      <c r="A18" s="154" t="s">
        <v>79</v>
      </c>
      <c r="B18" s="17">
        <v>36</v>
      </c>
      <c r="C18" s="153">
        <v>36</v>
      </c>
      <c r="D18" s="34">
        <f t="shared" si="0"/>
        <v>1</v>
      </c>
    </row>
    <row r="19" spans="1:4" ht="15">
      <c r="A19" s="154" t="s">
        <v>75</v>
      </c>
      <c r="B19" s="17">
        <v>49</v>
      </c>
      <c r="C19" s="153">
        <v>42</v>
      </c>
      <c r="D19" s="34">
        <f t="shared" si="0"/>
        <v>0.8571428571428571</v>
      </c>
    </row>
    <row r="20" spans="1:4" ht="15">
      <c r="A20" s="154" t="s">
        <v>80</v>
      </c>
      <c r="B20" s="17">
        <v>9</v>
      </c>
      <c r="C20" s="153">
        <v>13</v>
      </c>
      <c r="D20" s="34">
        <f t="shared" si="0"/>
        <v>1.4444444444444444</v>
      </c>
    </row>
    <row r="21" spans="1:4" ht="15">
      <c r="A21" s="155" t="s">
        <v>81</v>
      </c>
      <c r="B21" s="17">
        <v>21471</v>
      </c>
      <c r="C21" s="153">
        <v>18094</v>
      </c>
      <c r="D21" s="34">
        <f t="shared" si="0"/>
        <v>0.8427180848586465</v>
      </c>
    </row>
    <row r="22" spans="1:4" ht="15">
      <c r="A22" s="156" t="s">
        <v>70</v>
      </c>
      <c r="B22" s="17">
        <v>4412</v>
      </c>
      <c r="C22" s="153">
        <v>3698</v>
      </c>
      <c r="D22" s="34">
        <f t="shared" si="0"/>
        <v>0.8381686310063463</v>
      </c>
    </row>
    <row r="23" spans="1:4" ht="15">
      <c r="A23" s="156" t="s">
        <v>71</v>
      </c>
      <c r="B23" s="17">
        <v>10639</v>
      </c>
      <c r="C23" s="153">
        <v>8886</v>
      </c>
      <c r="D23" s="34">
        <f t="shared" si="0"/>
        <v>0.835228874894257</v>
      </c>
    </row>
    <row r="24" spans="1:4" ht="15">
      <c r="A24" s="156" t="s">
        <v>82</v>
      </c>
      <c r="B24" s="17">
        <v>2286</v>
      </c>
      <c r="C24" s="153">
        <v>2291</v>
      </c>
      <c r="D24" s="34">
        <f t="shared" si="0"/>
        <v>1.0021872265966754</v>
      </c>
    </row>
    <row r="25" spans="1:4" ht="15">
      <c r="A25" s="156" t="s">
        <v>83</v>
      </c>
      <c r="B25" s="17">
        <v>91</v>
      </c>
      <c r="C25" s="153">
        <v>25</v>
      </c>
      <c r="D25" s="34">
        <f t="shared" si="0"/>
        <v>0.27472527472527475</v>
      </c>
    </row>
    <row r="26" spans="1:4" ht="15">
      <c r="A26" s="156" t="s">
        <v>75</v>
      </c>
      <c r="B26" s="17">
        <v>1083</v>
      </c>
      <c r="C26" s="153">
        <v>809</v>
      </c>
      <c r="D26" s="34">
        <f t="shared" si="0"/>
        <v>0.7469990766389658</v>
      </c>
    </row>
    <row r="27" spans="1:4" ht="15">
      <c r="A27" s="156" t="s">
        <v>84</v>
      </c>
      <c r="B27" s="17">
        <v>2960</v>
      </c>
      <c r="C27" s="153">
        <v>2385</v>
      </c>
      <c r="D27" s="34">
        <f t="shared" si="0"/>
        <v>0.8057432432432432</v>
      </c>
    </row>
    <row r="28" spans="1:4" ht="15">
      <c r="A28" s="155" t="s">
        <v>85</v>
      </c>
      <c r="B28" s="17">
        <v>1777</v>
      </c>
      <c r="C28" s="153">
        <v>1218</v>
      </c>
      <c r="D28" s="34">
        <f t="shared" si="0"/>
        <v>0.6854248733821047</v>
      </c>
    </row>
    <row r="29" spans="1:4" ht="15">
      <c r="A29" s="156" t="s">
        <v>70</v>
      </c>
      <c r="B29" s="17">
        <v>524</v>
      </c>
      <c r="C29" s="153">
        <v>480</v>
      </c>
      <c r="D29" s="34">
        <f t="shared" si="0"/>
        <v>0.916030534351145</v>
      </c>
    </row>
    <row r="30" spans="1:4" ht="15">
      <c r="A30" s="156" t="s">
        <v>71</v>
      </c>
      <c r="B30" s="17">
        <v>12</v>
      </c>
      <c r="C30" s="153">
        <v>624</v>
      </c>
      <c r="D30" s="34">
        <f t="shared" si="0"/>
        <v>52</v>
      </c>
    </row>
    <row r="31" spans="1:4" ht="15">
      <c r="A31" s="156" t="s">
        <v>86</v>
      </c>
      <c r="B31" s="17">
        <v>20</v>
      </c>
      <c r="C31" s="153">
        <v>12</v>
      </c>
      <c r="D31" s="34">
        <f t="shared" si="0"/>
        <v>0.6</v>
      </c>
    </row>
    <row r="32" spans="1:4" ht="15">
      <c r="A32" s="156" t="s">
        <v>87</v>
      </c>
      <c r="B32" s="17">
        <v>1</v>
      </c>
      <c r="C32" s="153">
        <v>5</v>
      </c>
      <c r="D32" s="34">
        <f t="shared" si="0"/>
        <v>5</v>
      </c>
    </row>
    <row r="33" spans="1:4" ht="15">
      <c r="A33" s="156" t="s">
        <v>75</v>
      </c>
      <c r="B33" s="17">
        <v>99</v>
      </c>
      <c r="C33" s="153">
        <v>97</v>
      </c>
      <c r="D33" s="34">
        <f t="shared" si="0"/>
        <v>0.9797979797979798</v>
      </c>
    </row>
    <row r="34" spans="1:4" ht="15">
      <c r="A34" s="156" t="s">
        <v>88</v>
      </c>
      <c r="B34" s="17">
        <v>1121</v>
      </c>
      <c r="C34" s="153"/>
      <c r="D34" s="34">
        <f t="shared" si="0"/>
        <v>0</v>
      </c>
    </row>
    <row r="35" spans="1:4" ht="15">
      <c r="A35" s="155" t="s">
        <v>89</v>
      </c>
      <c r="B35" s="17">
        <v>540</v>
      </c>
      <c r="C35" s="153">
        <v>555</v>
      </c>
      <c r="D35" s="34">
        <f t="shared" si="0"/>
        <v>1.0277777777777777</v>
      </c>
    </row>
    <row r="36" spans="1:4" ht="15">
      <c r="A36" s="156" t="s">
        <v>70</v>
      </c>
      <c r="B36" s="17">
        <v>396</v>
      </c>
      <c r="C36" s="153">
        <v>354</v>
      </c>
      <c r="D36" s="34">
        <f t="shared" si="0"/>
        <v>0.8939393939393939</v>
      </c>
    </row>
    <row r="37" spans="1:4" ht="15">
      <c r="A37" s="156" t="s">
        <v>71</v>
      </c>
      <c r="B37" s="17"/>
      <c r="C37" s="153">
        <v>5</v>
      </c>
      <c r="D37" s="34">
        <f t="shared" si="0"/>
      </c>
    </row>
    <row r="38" spans="1:4" ht="15">
      <c r="A38" s="156" t="s">
        <v>90</v>
      </c>
      <c r="B38" s="17">
        <v>4</v>
      </c>
      <c r="C38" s="153">
        <v>11</v>
      </c>
      <c r="D38" s="34">
        <f aca="true" t="shared" si="1" ref="D38:D69">IF(B38=0,"",C38/B38)</f>
        <v>2.75</v>
      </c>
    </row>
    <row r="39" spans="1:4" ht="15">
      <c r="A39" s="156" t="s">
        <v>91</v>
      </c>
      <c r="B39" s="17"/>
      <c r="C39" s="153">
        <v>86</v>
      </c>
      <c r="D39" s="34">
        <f t="shared" si="1"/>
      </c>
    </row>
    <row r="40" spans="1:4" ht="15">
      <c r="A40" s="156" t="s">
        <v>92</v>
      </c>
      <c r="B40" s="17">
        <v>60</v>
      </c>
      <c r="C40" s="153">
        <v>29</v>
      </c>
      <c r="D40" s="34">
        <f t="shared" si="1"/>
        <v>0.48333333333333334</v>
      </c>
    </row>
    <row r="41" spans="1:4" ht="15">
      <c r="A41" s="156" t="s">
        <v>75</v>
      </c>
      <c r="B41" s="17">
        <v>80</v>
      </c>
      <c r="C41" s="153">
        <v>70</v>
      </c>
      <c r="D41" s="34">
        <f t="shared" si="1"/>
        <v>0.875</v>
      </c>
    </row>
    <row r="42" spans="1:4" ht="15">
      <c r="A42" s="155" t="s">
        <v>93</v>
      </c>
      <c r="B42" s="17">
        <v>1775</v>
      </c>
      <c r="C42" s="153">
        <v>1629</v>
      </c>
      <c r="D42" s="34">
        <f t="shared" si="1"/>
        <v>0.9177464788732395</v>
      </c>
    </row>
    <row r="43" spans="1:4" ht="15">
      <c r="A43" s="156" t="s">
        <v>70</v>
      </c>
      <c r="B43" s="17">
        <v>552</v>
      </c>
      <c r="C43" s="153">
        <v>489</v>
      </c>
      <c r="D43" s="34">
        <f t="shared" si="1"/>
        <v>0.8858695652173914</v>
      </c>
    </row>
    <row r="44" spans="1:4" ht="15">
      <c r="A44" s="156" t="s">
        <v>71</v>
      </c>
      <c r="B44" s="17">
        <v>10</v>
      </c>
      <c r="C44" s="153">
        <v>10</v>
      </c>
      <c r="D44" s="34">
        <f t="shared" si="1"/>
        <v>1</v>
      </c>
    </row>
    <row r="45" spans="1:4" ht="15">
      <c r="A45" s="156" t="s">
        <v>82</v>
      </c>
      <c r="B45" s="17">
        <v>3</v>
      </c>
      <c r="C45" s="153"/>
      <c r="D45" s="34">
        <f t="shared" si="1"/>
        <v>0</v>
      </c>
    </row>
    <row r="46" spans="1:4" ht="15">
      <c r="A46" s="156" t="s">
        <v>94</v>
      </c>
      <c r="B46" s="17">
        <v>138</v>
      </c>
      <c r="C46" s="153">
        <v>43</v>
      </c>
      <c r="D46" s="34">
        <f t="shared" si="1"/>
        <v>0.3115942028985507</v>
      </c>
    </row>
    <row r="47" spans="1:4" ht="15">
      <c r="A47" s="156" t="s">
        <v>95</v>
      </c>
      <c r="B47" s="17">
        <v>50</v>
      </c>
      <c r="C47" s="153">
        <v>41</v>
      </c>
      <c r="D47" s="34">
        <f t="shared" si="1"/>
        <v>0.82</v>
      </c>
    </row>
    <row r="48" spans="1:4" ht="15">
      <c r="A48" s="156" t="s">
        <v>96</v>
      </c>
      <c r="B48" s="17">
        <v>100</v>
      </c>
      <c r="C48" s="153">
        <v>55</v>
      </c>
      <c r="D48" s="34">
        <f t="shared" si="1"/>
        <v>0.55</v>
      </c>
    </row>
    <row r="49" spans="1:4" ht="15">
      <c r="A49" s="156" t="s">
        <v>97</v>
      </c>
      <c r="B49" s="17">
        <v>700</v>
      </c>
      <c r="C49" s="153">
        <v>600</v>
      </c>
      <c r="D49" s="34">
        <f t="shared" si="1"/>
        <v>0.8571428571428571</v>
      </c>
    </row>
    <row r="50" spans="1:4" ht="15">
      <c r="A50" s="156" t="s">
        <v>75</v>
      </c>
      <c r="B50" s="17">
        <v>202</v>
      </c>
      <c r="C50" s="153">
        <v>371</v>
      </c>
      <c r="D50" s="34">
        <f t="shared" si="1"/>
        <v>1.8366336633663367</v>
      </c>
    </row>
    <row r="51" spans="1:4" ht="15">
      <c r="A51" s="156" t="s">
        <v>98</v>
      </c>
      <c r="B51" s="17">
        <v>20</v>
      </c>
      <c r="C51" s="153">
        <v>20</v>
      </c>
      <c r="D51" s="34">
        <f t="shared" si="1"/>
        <v>1</v>
      </c>
    </row>
    <row r="52" spans="1:4" ht="15">
      <c r="A52" s="155" t="s">
        <v>99</v>
      </c>
      <c r="B52" s="17">
        <v>2670</v>
      </c>
      <c r="C52" s="153">
        <v>2800</v>
      </c>
      <c r="D52" s="34">
        <f t="shared" si="1"/>
        <v>1.048689138576779</v>
      </c>
    </row>
    <row r="53" spans="1:4" ht="15">
      <c r="A53" s="156" t="s">
        <v>100</v>
      </c>
      <c r="B53" s="17">
        <v>200</v>
      </c>
      <c r="C53" s="153">
        <v>200</v>
      </c>
      <c r="D53" s="34">
        <f t="shared" si="1"/>
        <v>1</v>
      </c>
    </row>
    <row r="54" spans="1:4" ht="15">
      <c r="A54" s="156" t="s">
        <v>101</v>
      </c>
      <c r="B54" s="17"/>
      <c r="C54" s="153">
        <v>200</v>
      </c>
      <c r="D54" s="34">
        <f t="shared" si="1"/>
      </c>
    </row>
    <row r="55" spans="1:4" ht="15">
      <c r="A55" s="156" t="s">
        <v>102</v>
      </c>
      <c r="B55" s="17">
        <v>2470</v>
      </c>
      <c r="C55" s="153">
        <v>2400</v>
      </c>
      <c r="D55" s="34">
        <f t="shared" si="1"/>
        <v>0.97165991902834</v>
      </c>
    </row>
    <row r="56" spans="1:4" ht="15">
      <c r="A56" s="155" t="s">
        <v>103</v>
      </c>
      <c r="B56" s="157">
        <v>380</v>
      </c>
      <c r="C56" s="153">
        <v>323</v>
      </c>
      <c r="D56" s="34">
        <f t="shared" si="1"/>
        <v>0.85</v>
      </c>
    </row>
    <row r="57" spans="1:4" ht="15">
      <c r="A57" s="156" t="s">
        <v>70</v>
      </c>
      <c r="B57" s="157">
        <v>169</v>
      </c>
      <c r="C57" s="153">
        <v>165</v>
      </c>
      <c r="D57" s="34">
        <f t="shared" si="1"/>
        <v>0.9763313609467456</v>
      </c>
    </row>
    <row r="58" spans="1:4" ht="15">
      <c r="A58" s="156" t="s">
        <v>104</v>
      </c>
      <c r="B58" s="158">
        <v>45</v>
      </c>
      <c r="C58" s="153">
        <v>45</v>
      </c>
      <c r="D58" s="34">
        <f t="shared" si="1"/>
        <v>1</v>
      </c>
    </row>
    <row r="59" spans="1:4" ht="15">
      <c r="A59" s="156" t="s">
        <v>105</v>
      </c>
      <c r="B59" s="17">
        <v>10</v>
      </c>
      <c r="C59" s="153">
        <v>10</v>
      </c>
      <c r="D59" s="34">
        <f t="shared" si="1"/>
        <v>1</v>
      </c>
    </row>
    <row r="60" spans="1:4" ht="15">
      <c r="A60" s="156" t="s">
        <v>96</v>
      </c>
      <c r="B60" s="17">
        <v>10</v>
      </c>
      <c r="C60" s="159">
        <v>10</v>
      </c>
      <c r="D60" s="34">
        <f t="shared" si="1"/>
        <v>1</v>
      </c>
    </row>
    <row r="61" spans="1:4" ht="15">
      <c r="A61" s="156" t="s">
        <v>75</v>
      </c>
      <c r="B61" s="17">
        <v>146</v>
      </c>
      <c r="C61" s="159">
        <v>93</v>
      </c>
      <c r="D61" s="34">
        <f t="shared" si="1"/>
        <v>0.636986301369863</v>
      </c>
    </row>
    <row r="62" spans="1:4" ht="15">
      <c r="A62" s="155" t="s">
        <v>106</v>
      </c>
      <c r="B62" s="17">
        <v>0</v>
      </c>
      <c r="C62" s="159">
        <v>125</v>
      </c>
      <c r="D62" s="34">
        <f t="shared" si="1"/>
      </c>
    </row>
    <row r="63" spans="1:4" ht="15">
      <c r="A63" s="156" t="s">
        <v>107</v>
      </c>
      <c r="B63" s="17"/>
      <c r="C63" s="159">
        <v>125</v>
      </c>
      <c r="D63" s="34">
        <f t="shared" si="1"/>
      </c>
    </row>
    <row r="64" spans="1:4" ht="15">
      <c r="A64" s="155" t="s">
        <v>108</v>
      </c>
      <c r="B64" s="17">
        <v>1631</v>
      </c>
      <c r="C64" s="159">
        <v>1539</v>
      </c>
      <c r="D64" s="34">
        <f t="shared" si="1"/>
        <v>0.9435928877988964</v>
      </c>
    </row>
    <row r="65" spans="1:4" ht="15">
      <c r="A65" s="156" t="s">
        <v>70</v>
      </c>
      <c r="B65" s="17">
        <v>416</v>
      </c>
      <c r="C65" s="159">
        <v>370</v>
      </c>
      <c r="D65" s="34">
        <f t="shared" si="1"/>
        <v>0.8894230769230769</v>
      </c>
    </row>
    <row r="66" spans="1:4" ht="15">
      <c r="A66" s="156" t="s">
        <v>71</v>
      </c>
      <c r="B66" s="17">
        <v>103</v>
      </c>
      <c r="C66" s="159">
        <v>149</v>
      </c>
      <c r="D66" s="34">
        <f t="shared" si="1"/>
        <v>1.4466019417475728</v>
      </c>
    </row>
    <row r="67" spans="1:4" ht="15">
      <c r="A67" s="156" t="s">
        <v>109</v>
      </c>
      <c r="B67" s="17">
        <v>23</v>
      </c>
      <c r="C67" s="159">
        <v>16</v>
      </c>
      <c r="D67" s="34">
        <f t="shared" si="1"/>
        <v>0.6956521739130435</v>
      </c>
    </row>
    <row r="68" spans="1:5" ht="15">
      <c r="A68" s="156" t="s">
        <v>110</v>
      </c>
      <c r="B68" s="160">
        <v>1000</v>
      </c>
      <c r="C68" s="161">
        <v>1000</v>
      </c>
      <c r="D68" s="34">
        <f t="shared" si="1"/>
        <v>1</v>
      </c>
      <c r="E68" s="10"/>
    </row>
    <row r="69" spans="1:4" ht="15">
      <c r="A69" s="162" t="s">
        <v>111</v>
      </c>
      <c r="B69" s="17">
        <v>89</v>
      </c>
      <c r="C69" s="153">
        <v>4</v>
      </c>
      <c r="D69" s="163">
        <f t="shared" si="1"/>
        <v>0.0449438202247191</v>
      </c>
    </row>
    <row r="70" spans="1:4" ht="15">
      <c r="A70" s="164" t="s">
        <v>112</v>
      </c>
      <c r="B70" s="101">
        <v>1025</v>
      </c>
      <c r="C70" s="165">
        <v>495</v>
      </c>
      <c r="D70" s="163">
        <f aca="true" t="shared" si="2" ref="D70:D93">IF(B70=0,"",C70/B70)</f>
        <v>0.48292682926829267</v>
      </c>
    </row>
    <row r="71" spans="1:4" ht="15">
      <c r="A71" s="162" t="s">
        <v>70</v>
      </c>
      <c r="B71" s="101">
        <v>743</v>
      </c>
      <c r="C71" s="165">
        <v>387</v>
      </c>
      <c r="D71" s="163">
        <f t="shared" si="2"/>
        <v>0.5208613728129206</v>
      </c>
    </row>
    <row r="72" spans="1:4" ht="15">
      <c r="A72" s="162" t="s">
        <v>71</v>
      </c>
      <c r="B72" s="101">
        <v>245</v>
      </c>
      <c r="C72" s="165">
        <v>81</v>
      </c>
      <c r="D72" s="163">
        <f t="shared" si="2"/>
        <v>0.3306122448979592</v>
      </c>
    </row>
    <row r="73" spans="1:4" ht="15">
      <c r="A73" s="162" t="s">
        <v>75</v>
      </c>
      <c r="B73" s="101">
        <v>32</v>
      </c>
      <c r="C73" s="165">
        <v>27</v>
      </c>
      <c r="D73" s="163">
        <f t="shared" si="2"/>
        <v>0.84375</v>
      </c>
    </row>
    <row r="74" spans="1:4" ht="15">
      <c r="A74" s="162" t="s">
        <v>113</v>
      </c>
      <c r="B74" s="101">
        <v>5</v>
      </c>
      <c r="C74" s="165"/>
      <c r="D74" s="163">
        <f t="shared" si="2"/>
        <v>0</v>
      </c>
    </row>
    <row r="75" spans="1:4" ht="15">
      <c r="A75" s="164" t="s">
        <v>114</v>
      </c>
      <c r="B75" s="101">
        <v>280</v>
      </c>
      <c r="C75" s="165">
        <v>81</v>
      </c>
      <c r="D75" s="163">
        <f t="shared" si="2"/>
        <v>0.2892857142857143</v>
      </c>
    </row>
    <row r="76" spans="1:4" ht="15">
      <c r="A76" s="162" t="s">
        <v>115</v>
      </c>
      <c r="B76" s="101">
        <v>200</v>
      </c>
      <c r="C76" s="165"/>
      <c r="D76" s="163">
        <f t="shared" si="2"/>
        <v>0</v>
      </c>
    </row>
    <row r="77" spans="1:4" ht="15">
      <c r="A77" s="162" t="s">
        <v>116</v>
      </c>
      <c r="B77" s="101">
        <v>80</v>
      </c>
      <c r="C77" s="165">
        <v>81</v>
      </c>
      <c r="D77" s="163">
        <f t="shared" si="2"/>
        <v>1.0125</v>
      </c>
    </row>
    <row r="78" spans="1:4" ht="15">
      <c r="A78" s="164" t="s">
        <v>117</v>
      </c>
      <c r="B78" s="101">
        <v>13</v>
      </c>
      <c r="C78" s="165">
        <v>13</v>
      </c>
      <c r="D78" s="163">
        <f t="shared" si="2"/>
        <v>1</v>
      </c>
    </row>
    <row r="79" spans="1:4" ht="15">
      <c r="A79" s="162" t="s">
        <v>118</v>
      </c>
      <c r="B79" s="101">
        <v>5</v>
      </c>
      <c r="C79" s="165">
        <v>5</v>
      </c>
      <c r="D79" s="163">
        <f t="shared" si="2"/>
        <v>1</v>
      </c>
    </row>
    <row r="80" spans="1:4" ht="15">
      <c r="A80" s="162" t="s">
        <v>119</v>
      </c>
      <c r="B80" s="101">
        <v>8</v>
      </c>
      <c r="C80" s="165">
        <v>8</v>
      </c>
      <c r="D80" s="163">
        <f t="shared" si="2"/>
        <v>1</v>
      </c>
    </row>
    <row r="81" spans="1:4" ht="15">
      <c r="A81" s="164" t="s">
        <v>120</v>
      </c>
      <c r="B81" s="101">
        <v>150</v>
      </c>
      <c r="C81" s="165">
        <v>183</v>
      </c>
      <c r="D81" s="163">
        <f t="shared" si="2"/>
        <v>1.22</v>
      </c>
    </row>
    <row r="82" spans="1:4" ht="15">
      <c r="A82" s="162" t="s">
        <v>121</v>
      </c>
      <c r="B82" s="101">
        <v>90</v>
      </c>
      <c r="C82" s="165">
        <v>120</v>
      </c>
      <c r="D82" s="163">
        <f t="shared" si="2"/>
        <v>1.3333333333333333</v>
      </c>
    </row>
    <row r="83" spans="1:4" ht="15">
      <c r="A83" s="162" t="s">
        <v>122</v>
      </c>
      <c r="B83" s="101">
        <v>30</v>
      </c>
      <c r="C83" s="165">
        <v>30</v>
      </c>
      <c r="D83" s="163">
        <f t="shared" si="2"/>
        <v>1</v>
      </c>
    </row>
    <row r="84" spans="1:4" ht="15">
      <c r="A84" s="162" t="s">
        <v>123</v>
      </c>
      <c r="B84" s="101">
        <v>5</v>
      </c>
      <c r="C84" s="165">
        <v>5</v>
      </c>
      <c r="D84" s="163">
        <f t="shared" si="2"/>
        <v>1</v>
      </c>
    </row>
    <row r="85" spans="1:4" ht="15">
      <c r="A85" s="162" t="s">
        <v>96</v>
      </c>
      <c r="B85" s="101">
        <v>25</v>
      </c>
      <c r="C85" s="165">
        <v>25</v>
      </c>
      <c r="D85" s="163">
        <f t="shared" si="2"/>
        <v>1</v>
      </c>
    </row>
    <row r="86" spans="1:4" ht="15">
      <c r="A86" s="162" t="s">
        <v>124</v>
      </c>
      <c r="B86" s="101"/>
      <c r="C86" s="165">
        <v>3</v>
      </c>
      <c r="D86" s="163">
        <f t="shared" si="2"/>
      </c>
    </row>
    <row r="87" spans="1:4" ht="15">
      <c r="A87" s="164" t="s">
        <v>125</v>
      </c>
      <c r="B87" s="101">
        <v>275</v>
      </c>
      <c r="C87" s="165">
        <v>240</v>
      </c>
      <c r="D87" s="163">
        <f t="shared" si="2"/>
        <v>0.8727272727272727</v>
      </c>
    </row>
    <row r="88" spans="1:4" ht="15">
      <c r="A88" s="162" t="s">
        <v>126</v>
      </c>
      <c r="B88" s="101">
        <v>25</v>
      </c>
      <c r="C88" s="165">
        <v>30</v>
      </c>
      <c r="D88" s="163">
        <f t="shared" si="2"/>
        <v>1.2</v>
      </c>
    </row>
    <row r="89" spans="1:4" ht="15">
      <c r="A89" s="162" t="s">
        <v>127</v>
      </c>
      <c r="B89" s="101">
        <v>150</v>
      </c>
      <c r="C89" s="165">
        <v>150</v>
      </c>
      <c r="D89" s="163">
        <f t="shared" si="2"/>
        <v>1</v>
      </c>
    </row>
    <row r="90" spans="1:4" ht="15">
      <c r="A90" s="162" t="s">
        <v>128</v>
      </c>
      <c r="B90" s="101">
        <v>100</v>
      </c>
      <c r="C90" s="165">
        <v>60</v>
      </c>
      <c r="D90" s="163">
        <f t="shared" si="2"/>
        <v>0.6</v>
      </c>
    </row>
    <row r="91" spans="1:4" ht="15">
      <c r="A91" s="164" t="s">
        <v>129</v>
      </c>
      <c r="B91" s="101">
        <v>176</v>
      </c>
      <c r="C91" s="165">
        <v>170</v>
      </c>
      <c r="D91" s="163">
        <f t="shared" si="2"/>
        <v>0.9659090909090909</v>
      </c>
    </row>
    <row r="92" spans="1:4" ht="15">
      <c r="A92" s="162" t="s">
        <v>70</v>
      </c>
      <c r="B92" s="101">
        <v>29</v>
      </c>
      <c r="C92" s="165">
        <v>136</v>
      </c>
      <c r="D92" s="163">
        <f t="shared" si="2"/>
        <v>4.689655172413793</v>
      </c>
    </row>
    <row r="93" spans="1:4" ht="15">
      <c r="A93" s="162" t="s">
        <v>71</v>
      </c>
      <c r="B93" s="101">
        <v>13</v>
      </c>
      <c r="C93" s="165"/>
      <c r="D93" s="163">
        <f t="shared" si="2"/>
        <v>0</v>
      </c>
    </row>
    <row r="94" spans="1:4" ht="15">
      <c r="A94" s="162" t="s">
        <v>130</v>
      </c>
      <c r="B94" s="101"/>
      <c r="C94" s="165">
        <v>5</v>
      </c>
      <c r="D94" s="163">
        <f aca="true" t="shared" si="3" ref="D94:D157">IF(B94=0,"",C94/B94)</f>
      </c>
    </row>
    <row r="95" spans="1:4" ht="15">
      <c r="A95" s="162" t="s">
        <v>75</v>
      </c>
      <c r="B95" s="101">
        <v>34</v>
      </c>
      <c r="C95" s="165">
        <v>29</v>
      </c>
      <c r="D95" s="163">
        <f t="shared" si="3"/>
        <v>0.8529411764705882</v>
      </c>
    </row>
    <row r="96" spans="1:4" ht="15">
      <c r="A96" s="162" t="s">
        <v>131</v>
      </c>
      <c r="B96" s="101">
        <v>100</v>
      </c>
      <c r="C96" s="165"/>
      <c r="D96" s="163">
        <f t="shared" si="3"/>
        <v>0</v>
      </c>
    </row>
    <row r="97" spans="1:4" ht="15">
      <c r="A97" s="164" t="s">
        <v>132</v>
      </c>
      <c r="B97" s="101">
        <v>1839</v>
      </c>
      <c r="C97" s="165">
        <v>1862</v>
      </c>
      <c r="D97" s="163">
        <f t="shared" si="3"/>
        <v>1.0125067971723762</v>
      </c>
    </row>
    <row r="98" spans="1:4" ht="15">
      <c r="A98" s="162" t="s">
        <v>70</v>
      </c>
      <c r="B98" s="101">
        <v>236</v>
      </c>
      <c r="C98" s="165">
        <v>232</v>
      </c>
      <c r="D98" s="163">
        <f t="shared" si="3"/>
        <v>0.9830508474576272</v>
      </c>
    </row>
    <row r="99" spans="1:4" ht="15">
      <c r="A99" s="162" t="s">
        <v>71</v>
      </c>
      <c r="B99" s="101">
        <v>21</v>
      </c>
      <c r="C99" s="165">
        <v>32</v>
      </c>
      <c r="D99" s="163">
        <f t="shared" si="3"/>
        <v>1.5238095238095237</v>
      </c>
    </row>
    <row r="100" spans="1:4" ht="15">
      <c r="A100" s="162" t="s">
        <v>133</v>
      </c>
      <c r="B100" s="101">
        <v>5</v>
      </c>
      <c r="C100" s="165"/>
      <c r="D100" s="163">
        <f t="shared" si="3"/>
        <v>0</v>
      </c>
    </row>
    <row r="101" spans="1:4" ht="15">
      <c r="A101" s="162" t="s">
        <v>134</v>
      </c>
      <c r="B101" s="101">
        <v>1540</v>
      </c>
      <c r="C101" s="165">
        <v>1577</v>
      </c>
      <c r="D101" s="163">
        <f t="shared" si="3"/>
        <v>1.024025974025974</v>
      </c>
    </row>
    <row r="102" spans="1:4" ht="15">
      <c r="A102" s="162" t="s">
        <v>135</v>
      </c>
      <c r="B102" s="101">
        <v>37</v>
      </c>
      <c r="C102" s="165">
        <v>21</v>
      </c>
      <c r="D102" s="163">
        <f t="shared" si="3"/>
        <v>0.5675675675675675</v>
      </c>
    </row>
    <row r="103" spans="1:4" ht="15">
      <c r="A103" s="164" t="s">
        <v>136</v>
      </c>
      <c r="B103" s="101">
        <v>428</v>
      </c>
      <c r="C103" s="165">
        <v>665</v>
      </c>
      <c r="D103" s="163">
        <f t="shared" si="3"/>
        <v>1.5537383177570094</v>
      </c>
    </row>
    <row r="104" spans="1:4" ht="15">
      <c r="A104" s="162" t="s">
        <v>70</v>
      </c>
      <c r="B104" s="101">
        <v>140</v>
      </c>
      <c r="C104" s="165">
        <v>181</v>
      </c>
      <c r="D104" s="163">
        <f t="shared" si="3"/>
        <v>1.292857142857143</v>
      </c>
    </row>
    <row r="105" spans="1:4" ht="15">
      <c r="A105" s="162" t="s">
        <v>71</v>
      </c>
      <c r="B105" s="101">
        <v>213</v>
      </c>
      <c r="C105" s="165">
        <v>65</v>
      </c>
      <c r="D105" s="163">
        <f t="shared" si="3"/>
        <v>0.3051643192488263</v>
      </c>
    </row>
    <row r="106" spans="1:4" ht="15">
      <c r="A106" s="162" t="s">
        <v>137</v>
      </c>
      <c r="B106" s="101">
        <v>75</v>
      </c>
      <c r="C106" s="165">
        <v>419</v>
      </c>
      <c r="D106" s="163">
        <f t="shared" si="3"/>
        <v>5.586666666666667</v>
      </c>
    </row>
    <row r="107" spans="1:4" ht="15">
      <c r="A107" s="164" t="s">
        <v>138</v>
      </c>
      <c r="B107" s="101">
        <v>58</v>
      </c>
      <c r="C107" s="165">
        <v>71</v>
      </c>
      <c r="D107" s="163">
        <f t="shared" si="3"/>
        <v>1.2241379310344827</v>
      </c>
    </row>
    <row r="108" spans="1:4" ht="15">
      <c r="A108" s="162" t="s">
        <v>70</v>
      </c>
      <c r="B108" s="101">
        <v>28</v>
      </c>
      <c r="C108" s="165">
        <v>24</v>
      </c>
      <c r="D108" s="163">
        <f t="shared" si="3"/>
        <v>0.8571428571428571</v>
      </c>
    </row>
    <row r="109" spans="1:4" ht="15">
      <c r="A109" s="162" t="s">
        <v>71</v>
      </c>
      <c r="B109" s="101">
        <v>10</v>
      </c>
      <c r="C109" s="165">
        <v>12</v>
      </c>
      <c r="D109" s="163">
        <f t="shared" si="3"/>
        <v>1.2</v>
      </c>
    </row>
    <row r="110" spans="1:4" ht="15">
      <c r="A110" s="162" t="s">
        <v>139</v>
      </c>
      <c r="B110" s="101">
        <v>20</v>
      </c>
      <c r="C110" s="165">
        <v>35</v>
      </c>
      <c r="D110" s="163">
        <f t="shared" si="3"/>
        <v>1.75</v>
      </c>
    </row>
    <row r="111" spans="1:4" ht="15">
      <c r="A111" s="164" t="s">
        <v>140</v>
      </c>
      <c r="B111" s="101">
        <v>835</v>
      </c>
      <c r="C111" s="165">
        <v>697</v>
      </c>
      <c r="D111" s="163">
        <f t="shared" si="3"/>
        <v>0.8347305389221557</v>
      </c>
    </row>
    <row r="112" spans="1:4" ht="15">
      <c r="A112" s="162" t="s">
        <v>70</v>
      </c>
      <c r="B112" s="101">
        <v>352</v>
      </c>
      <c r="C112" s="165">
        <v>289</v>
      </c>
      <c r="D112" s="163">
        <f t="shared" si="3"/>
        <v>0.8210227272727273</v>
      </c>
    </row>
    <row r="113" spans="1:4" ht="15">
      <c r="A113" s="162" t="s">
        <v>71</v>
      </c>
      <c r="B113" s="101">
        <v>368</v>
      </c>
      <c r="C113" s="165">
        <v>304</v>
      </c>
      <c r="D113" s="163">
        <f t="shared" si="3"/>
        <v>0.8260869565217391</v>
      </c>
    </row>
    <row r="114" spans="1:4" ht="15">
      <c r="A114" s="162" t="s">
        <v>75</v>
      </c>
      <c r="B114" s="101">
        <v>115</v>
      </c>
      <c r="C114" s="165">
        <v>99</v>
      </c>
      <c r="D114" s="163">
        <f t="shared" si="3"/>
        <v>0.8608695652173913</v>
      </c>
    </row>
    <row r="115" spans="1:4" ht="15">
      <c r="A115" s="162" t="s">
        <v>141</v>
      </c>
      <c r="B115" s="101"/>
      <c r="C115" s="165">
        <v>5</v>
      </c>
      <c r="D115" s="163">
        <f t="shared" si="3"/>
      </c>
    </row>
    <row r="116" spans="1:4" ht="15">
      <c r="A116" s="164" t="s">
        <v>142</v>
      </c>
      <c r="B116" s="101">
        <v>1467</v>
      </c>
      <c r="C116" s="165">
        <v>1478</v>
      </c>
      <c r="D116" s="163">
        <f t="shared" si="3"/>
        <v>1.0074982958418541</v>
      </c>
    </row>
    <row r="117" spans="1:4" ht="15">
      <c r="A117" s="162" t="s">
        <v>70</v>
      </c>
      <c r="B117" s="101">
        <v>1029</v>
      </c>
      <c r="C117" s="165">
        <v>837</v>
      </c>
      <c r="D117" s="163">
        <f t="shared" si="3"/>
        <v>0.8134110787172012</v>
      </c>
    </row>
    <row r="118" spans="1:4" ht="15">
      <c r="A118" s="162" t="s">
        <v>71</v>
      </c>
      <c r="B118" s="101">
        <v>309</v>
      </c>
      <c r="C118" s="165">
        <v>468</v>
      </c>
      <c r="D118" s="163">
        <f t="shared" si="3"/>
        <v>1.5145631067961165</v>
      </c>
    </row>
    <row r="119" spans="1:4" ht="15">
      <c r="A119" s="162" t="s">
        <v>82</v>
      </c>
      <c r="B119" s="101"/>
      <c r="C119" s="165">
        <v>49</v>
      </c>
      <c r="D119" s="163">
        <f t="shared" si="3"/>
      </c>
    </row>
    <row r="120" spans="1:4" ht="15">
      <c r="A120" s="162" t="s">
        <v>143</v>
      </c>
      <c r="B120" s="101">
        <v>124</v>
      </c>
      <c r="C120" s="165">
        <v>119</v>
      </c>
      <c r="D120" s="163">
        <f t="shared" si="3"/>
        <v>0.9596774193548387</v>
      </c>
    </row>
    <row r="121" spans="1:4" ht="15">
      <c r="A121" s="162" t="s">
        <v>75</v>
      </c>
      <c r="B121" s="101">
        <v>5</v>
      </c>
      <c r="C121" s="165">
        <v>5</v>
      </c>
      <c r="D121" s="163">
        <f t="shared" si="3"/>
        <v>1</v>
      </c>
    </row>
    <row r="122" spans="1:4" ht="15">
      <c r="A122" s="164" t="s">
        <v>144</v>
      </c>
      <c r="B122" s="101">
        <v>1527</v>
      </c>
      <c r="C122" s="165">
        <v>818</v>
      </c>
      <c r="D122" s="163">
        <f t="shared" si="3"/>
        <v>0.535690897184021</v>
      </c>
    </row>
    <row r="123" spans="1:4" ht="15">
      <c r="A123" s="162" t="s">
        <v>70</v>
      </c>
      <c r="B123" s="101">
        <v>444</v>
      </c>
      <c r="C123" s="165">
        <v>437</v>
      </c>
      <c r="D123" s="163">
        <f t="shared" si="3"/>
        <v>0.9842342342342343</v>
      </c>
    </row>
    <row r="124" spans="1:4" ht="15">
      <c r="A124" s="162" t="s">
        <v>71</v>
      </c>
      <c r="B124" s="101">
        <v>1021</v>
      </c>
      <c r="C124" s="165">
        <v>331</v>
      </c>
      <c r="D124" s="163">
        <f t="shared" si="3"/>
        <v>0.32419196865817823</v>
      </c>
    </row>
    <row r="125" spans="1:4" ht="15">
      <c r="A125" s="162" t="s">
        <v>75</v>
      </c>
      <c r="B125" s="101">
        <v>62</v>
      </c>
      <c r="C125" s="165">
        <v>14</v>
      </c>
      <c r="D125" s="163">
        <f t="shared" si="3"/>
        <v>0.22580645161290322</v>
      </c>
    </row>
    <row r="126" spans="1:4" ht="15">
      <c r="A126" s="162" t="s">
        <v>145</v>
      </c>
      <c r="B126" s="101"/>
      <c r="C126" s="165">
        <v>36</v>
      </c>
      <c r="D126" s="163">
        <f t="shared" si="3"/>
      </c>
    </row>
    <row r="127" spans="1:4" ht="15">
      <c r="A127" s="164" t="s">
        <v>146</v>
      </c>
      <c r="B127" s="101">
        <v>1287</v>
      </c>
      <c r="C127" s="165">
        <v>1317</v>
      </c>
      <c r="D127" s="163">
        <f t="shared" si="3"/>
        <v>1.0233100233100234</v>
      </c>
    </row>
    <row r="128" spans="1:4" ht="15">
      <c r="A128" s="162" t="s">
        <v>70</v>
      </c>
      <c r="B128" s="101">
        <v>354</v>
      </c>
      <c r="C128" s="165">
        <v>284</v>
      </c>
      <c r="D128" s="163">
        <f t="shared" si="3"/>
        <v>0.8022598870056498</v>
      </c>
    </row>
    <row r="129" spans="1:4" ht="15">
      <c r="A129" s="162" t="s">
        <v>71</v>
      </c>
      <c r="B129" s="101">
        <v>933</v>
      </c>
      <c r="C129" s="165">
        <v>1033</v>
      </c>
      <c r="D129" s="163">
        <f t="shared" si="3"/>
        <v>1.1071811361200428</v>
      </c>
    </row>
    <row r="130" spans="1:4" ht="15">
      <c r="A130" s="164" t="s">
        <v>147</v>
      </c>
      <c r="B130" s="101">
        <v>200</v>
      </c>
      <c r="C130" s="165">
        <v>171</v>
      </c>
      <c r="D130" s="163">
        <f t="shared" si="3"/>
        <v>0.855</v>
      </c>
    </row>
    <row r="131" spans="1:4" ht="15">
      <c r="A131" s="162" t="s">
        <v>70</v>
      </c>
      <c r="B131" s="101">
        <v>185</v>
      </c>
      <c r="C131" s="165">
        <v>161</v>
      </c>
      <c r="D131" s="163">
        <f t="shared" si="3"/>
        <v>0.8702702702702703</v>
      </c>
    </row>
    <row r="132" spans="1:4" ht="15">
      <c r="A132" s="162" t="s">
        <v>148</v>
      </c>
      <c r="B132" s="101">
        <v>15</v>
      </c>
      <c r="C132" s="165">
        <v>10</v>
      </c>
      <c r="D132" s="163">
        <f t="shared" si="3"/>
        <v>0.6666666666666666</v>
      </c>
    </row>
    <row r="133" spans="1:4" ht="15">
      <c r="A133" s="164" t="s">
        <v>149</v>
      </c>
      <c r="B133" s="101">
        <v>13</v>
      </c>
      <c r="C133" s="165">
        <v>12</v>
      </c>
      <c r="D133" s="163">
        <f t="shared" si="3"/>
        <v>0.9230769230769231</v>
      </c>
    </row>
    <row r="134" spans="1:4" ht="15">
      <c r="A134" s="162" t="s">
        <v>70</v>
      </c>
      <c r="B134" s="101">
        <v>1</v>
      </c>
      <c r="C134" s="165"/>
      <c r="D134" s="163">
        <f t="shared" si="3"/>
        <v>0</v>
      </c>
    </row>
    <row r="135" spans="1:4" ht="15">
      <c r="A135" s="162" t="s">
        <v>150</v>
      </c>
      <c r="B135" s="101">
        <v>12</v>
      </c>
      <c r="C135" s="165">
        <v>12</v>
      </c>
      <c r="D135" s="163">
        <f t="shared" si="3"/>
        <v>1</v>
      </c>
    </row>
    <row r="136" spans="1:4" ht="15">
      <c r="A136" s="164" t="s">
        <v>151</v>
      </c>
      <c r="B136" s="101">
        <v>59</v>
      </c>
      <c r="C136" s="165">
        <v>55</v>
      </c>
      <c r="D136" s="163">
        <f t="shared" si="3"/>
        <v>0.9322033898305084</v>
      </c>
    </row>
    <row r="137" spans="1:4" ht="15">
      <c r="A137" s="162" t="s">
        <v>70</v>
      </c>
      <c r="B137" s="101">
        <v>41</v>
      </c>
      <c r="C137" s="165">
        <v>36</v>
      </c>
      <c r="D137" s="163">
        <f t="shared" si="3"/>
        <v>0.8780487804878049</v>
      </c>
    </row>
    <row r="138" spans="1:4" ht="15">
      <c r="A138" s="162" t="s">
        <v>152</v>
      </c>
      <c r="B138" s="101">
        <v>18</v>
      </c>
      <c r="C138" s="165">
        <v>19</v>
      </c>
      <c r="D138" s="163">
        <f t="shared" si="3"/>
        <v>1.0555555555555556</v>
      </c>
    </row>
    <row r="139" spans="1:4" ht="15">
      <c r="A139" s="164" t="s">
        <v>153</v>
      </c>
      <c r="B139" s="101">
        <v>3</v>
      </c>
      <c r="C139" s="165">
        <v>3</v>
      </c>
      <c r="D139" s="163">
        <f t="shared" si="3"/>
        <v>1</v>
      </c>
    </row>
    <row r="140" spans="1:4" ht="15">
      <c r="A140" s="162" t="s">
        <v>154</v>
      </c>
      <c r="B140" s="101">
        <v>3</v>
      </c>
      <c r="C140" s="165">
        <v>3</v>
      </c>
      <c r="D140" s="163">
        <f t="shared" si="3"/>
        <v>1</v>
      </c>
    </row>
    <row r="141" spans="1:4" ht="15">
      <c r="A141" s="164" t="s">
        <v>155</v>
      </c>
      <c r="B141" s="101">
        <v>1559</v>
      </c>
      <c r="C141" s="165">
        <v>1381</v>
      </c>
      <c r="D141" s="163">
        <f t="shared" si="3"/>
        <v>0.8858242463117383</v>
      </c>
    </row>
    <row r="142" spans="1:4" ht="15">
      <c r="A142" s="164" t="s">
        <v>156</v>
      </c>
      <c r="B142" s="101">
        <v>1559</v>
      </c>
      <c r="C142" s="165">
        <v>1381</v>
      </c>
      <c r="D142" s="163">
        <f t="shared" si="3"/>
        <v>0.8858242463117383</v>
      </c>
    </row>
    <row r="143" spans="1:4" ht="15">
      <c r="A143" s="162" t="s">
        <v>157</v>
      </c>
      <c r="B143" s="101">
        <v>30</v>
      </c>
      <c r="C143" s="165">
        <v>30</v>
      </c>
      <c r="D143" s="163">
        <f t="shared" si="3"/>
        <v>1</v>
      </c>
    </row>
    <row r="144" spans="1:4" ht="15">
      <c r="A144" s="162" t="s">
        <v>158</v>
      </c>
      <c r="B144" s="101">
        <v>1266</v>
      </c>
      <c r="C144" s="165">
        <v>1009</v>
      </c>
      <c r="D144" s="163">
        <f t="shared" si="3"/>
        <v>0.7969984202211691</v>
      </c>
    </row>
    <row r="145" spans="1:4" ht="15">
      <c r="A145" s="162" t="s">
        <v>159</v>
      </c>
      <c r="B145" s="101">
        <v>1</v>
      </c>
      <c r="C145" s="165">
        <v>1</v>
      </c>
      <c r="D145" s="163">
        <f t="shared" si="3"/>
        <v>1</v>
      </c>
    </row>
    <row r="146" spans="1:4" ht="15">
      <c r="A146" s="162" t="s">
        <v>160</v>
      </c>
      <c r="B146" s="101">
        <v>40</v>
      </c>
      <c r="C146" s="165">
        <v>111</v>
      </c>
      <c r="D146" s="163">
        <f t="shared" si="3"/>
        <v>2.775</v>
      </c>
    </row>
    <row r="147" spans="1:4" ht="15">
      <c r="A147" s="162" t="s">
        <v>161</v>
      </c>
      <c r="B147" s="101">
        <v>70</v>
      </c>
      <c r="C147" s="165">
        <v>70</v>
      </c>
      <c r="D147" s="163">
        <f t="shared" si="3"/>
        <v>1</v>
      </c>
    </row>
    <row r="148" spans="1:4" ht="15">
      <c r="A148" s="162" t="s">
        <v>162</v>
      </c>
      <c r="B148" s="101">
        <v>152</v>
      </c>
      <c r="C148" s="165">
        <v>160</v>
      </c>
      <c r="D148" s="163">
        <f t="shared" si="3"/>
        <v>1.0526315789473684</v>
      </c>
    </row>
    <row r="149" spans="1:4" ht="15">
      <c r="A149" s="164" t="s">
        <v>163</v>
      </c>
      <c r="B149" s="101">
        <v>24013</v>
      </c>
      <c r="C149" s="165">
        <v>25200</v>
      </c>
      <c r="D149" s="163">
        <f t="shared" si="3"/>
        <v>1.0494315579061342</v>
      </c>
    </row>
    <row r="150" spans="1:4" ht="15">
      <c r="A150" s="164" t="s">
        <v>164</v>
      </c>
      <c r="B150" s="101">
        <v>3712</v>
      </c>
      <c r="C150" s="165">
        <v>4861</v>
      </c>
      <c r="D150" s="163">
        <f t="shared" si="3"/>
        <v>1.3095366379310345</v>
      </c>
    </row>
    <row r="151" spans="1:4" ht="15">
      <c r="A151" s="162" t="s">
        <v>165</v>
      </c>
      <c r="B151" s="101">
        <v>925</v>
      </c>
      <c r="C151" s="165">
        <v>1495</v>
      </c>
      <c r="D151" s="163">
        <f t="shared" si="3"/>
        <v>1.6162162162162161</v>
      </c>
    </row>
    <row r="152" spans="1:4" ht="15">
      <c r="A152" s="162" t="s">
        <v>166</v>
      </c>
      <c r="B152" s="101">
        <v>2787</v>
      </c>
      <c r="C152" s="165">
        <v>3366</v>
      </c>
      <c r="D152" s="163">
        <f t="shared" si="3"/>
        <v>1.2077502691065662</v>
      </c>
    </row>
    <row r="153" spans="1:4" ht="15">
      <c r="A153" s="164" t="s">
        <v>167</v>
      </c>
      <c r="B153" s="101">
        <v>17937</v>
      </c>
      <c r="C153" s="165">
        <v>17482</v>
      </c>
      <c r="D153" s="163">
        <f t="shared" si="3"/>
        <v>0.974633439259631</v>
      </c>
    </row>
    <row r="154" spans="1:4" ht="15">
      <c r="A154" s="162" t="s">
        <v>70</v>
      </c>
      <c r="B154" s="101">
        <v>7657</v>
      </c>
      <c r="C154" s="165">
        <v>6765</v>
      </c>
      <c r="D154" s="163">
        <f t="shared" si="3"/>
        <v>0.883505289277785</v>
      </c>
    </row>
    <row r="155" spans="1:4" ht="15">
      <c r="A155" s="162" t="s">
        <v>71</v>
      </c>
      <c r="B155" s="101">
        <v>6268</v>
      </c>
      <c r="C155" s="165">
        <v>7120</v>
      </c>
      <c r="D155" s="163">
        <f t="shared" si="3"/>
        <v>1.1359285258455647</v>
      </c>
    </row>
    <row r="156" spans="1:4" ht="15">
      <c r="A156" s="162" t="s">
        <v>168</v>
      </c>
      <c r="B156" s="101">
        <v>869</v>
      </c>
      <c r="C156" s="165">
        <v>916</v>
      </c>
      <c r="D156" s="163">
        <f t="shared" si="3"/>
        <v>1.0540851553509782</v>
      </c>
    </row>
    <row r="157" spans="1:4" ht="15">
      <c r="A157" s="162" t="s">
        <v>169</v>
      </c>
      <c r="B157" s="101">
        <v>10</v>
      </c>
      <c r="C157" s="165">
        <v>10</v>
      </c>
      <c r="D157" s="163">
        <f t="shared" si="3"/>
        <v>1</v>
      </c>
    </row>
    <row r="158" spans="1:4" ht="15">
      <c r="A158" s="162" t="s">
        <v>170</v>
      </c>
      <c r="B158" s="101">
        <v>30</v>
      </c>
      <c r="C158" s="165">
        <v>20</v>
      </c>
      <c r="D158" s="163">
        <f aca="true" t="shared" si="4" ref="D158:D221">IF(B158=0,"",C158/B158)</f>
        <v>0.6666666666666666</v>
      </c>
    </row>
    <row r="159" spans="1:4" ht="15">
      <c r="A159" s="162" t="s">
        <v>171</v>
      </c>
      <c r="B159" s="101">
        <v>10</v>
      </c>
      <c r="C159" s="165">
        <v>15</v>
      </c>
      <c r="D159" s="163">
        <f t="shared" si="4"/>
        <v>1.5</v>
      </c>
    </row>
    <row r="160" spans="1:4" ht="15">
      <c r="A160" s="162" t="s">
        <v>172</v>
      </c>
      <c r="B160" s="101"/>
      <c r="C160" s="165">
        <v>450</v>
      </c>
      <c r="D160" s="163">
        <f t="shared" si="4"/>
      </c>
    </row>
    <row r="161" spans="1:4" ht="15">
      <c r="A161" s="162" t="s">
        <v>173</v>
      </c>
      <c r="B161" s="101">
        <v>50</v>
      </c>
      <c r="C161" s="165">
        <v>50</v>
      </c>
      <c r="D161" s="163">
        <f t="shared" si="4"/>
        <v>1</v>
      </c>
    </row>
    <row r="162" spans="1:4" ht="15">
      <c r="A162" s="162" t="s">
        <v>174</v>
      </c>
      <c r="B162" s="101">
        <v>810</v>
      </c>
      <c r="C162" s="165">
        <v>1499</v>
      </c>
      <c r="D162" s="163">
        <f t="shared" si="4"/>
        <v>1.8506172839506172</v>
      </c>
    </row>
    <row r="163" spans="1:4" ht="15">
      <c r="A163" s="162" t="s">
        <v>175</v>
      </c>
      <c r="B163" s="101"/>
      <c r="C163" s="165">
        <v>10</v>
      </c>
      <c r="D163" s="163">
        <f t="shared" si="4"/>
      </c>
    </row>
    <row r="164" spans="1:4" ht="15">
      <c r="A164" s="162" t="s">
        <v>176</v>
      </c>
      <c r="B164" s="101">
        <v>30</v>
      </c>
      <c r="C164" s="165">
        <v>30</v>
      </c>
      <c r="D164" s="163">
        <f t="shared" si="4"/>
        <v>1</v>
      </c>
    </row>
    <row r="165" spans="1:4" ht="15">
      <c r="A165" s="162" t="s">
        <v>177</v>
      </c>
      <c r="B165" s="101">
        <v>1000</v>
      </c>
      <c r="C165" s="165">
        <v>5</v>
      </c>
      <c r="D165" s="163">
        <f t="shared" si="4"/>
        <v>0.005</v>
      </c>
    </row>
    <row r="166" spans="1:4" ht="15">
      <c r="A166" s="162" t="s">
        <v>178</v>
      </c>
      <c r="B166" s="101">
        <v>33</v>
      </c>
      <c r="C166" s="165"/>
      <c r="D166" s="163">
        <f t="shared" si="4"/>
        <v>0</v>
      </c>
    </row>
    <row r="167" spans="1:4" ht="15">
      <c r="A167" s="162" t="s">
        <v>75</v>
      </c>
      <c r="B167" s="101">
        <v>670</v>
      </c>
      <c r="C167" s="165">
        <v>292</v>
      </c>
      <c r="D167" s="163">
        <f t="shared" si="4"/>
        <v>0.43582089552238806</v>
      </c>
    </row>
    <row r="168" spans="1:4" ht="15">
      <c r="A168" s="162" t="s">
        <v>179</v>
      </c>
      <c r="B168" s="101">
        <v>500</v>
      </c>
      <c r="C168" s="165">
        <v>300</v>
      </c>
      <c r="D168" s="163">
        <f t="shared" si="4"/>
        <v>0.6</v>
      </c>
    </row>
    <row r="169" spans="1:4" ht="15">
      <c r="A169" s="164" t="s">
        <v>180</v>
      </c>
      <c r="B169" s="101">
        <v>30</v>
      </c>
      <c r="C169" s="165">
        <v>30</v>
      </c>
      <c r="D169" s="163">
        <f t="shared" si="4"/>
        <v>1</v>
      </c>
    </row>
    <row r="170" spans="1:4" ht="15">
      <c r="A170" s="162" t="s">
        <v>181</v>
      </c>
      <c r="B170" s="101">
        <v>30</v>
      </c>
      <c r="C170" s="165">
        <v>30</v>
      </c>
      <c r="D170" s="163">
        <f t="shared" si="4"/>
        <v>1</v>
      </c>
    </row>
    <row r="171" spans="1:4" ht="15">
      <c r="A171" s="164" t="s">
        <v>182</v>
      </c>
      <c r="B171" s="101">
        <v>0</v>
      </c>
      <c r="C171" s="165">
        <v>198</v>
      </c>
      <c r="D171" s="163">
        <f t="shared" si="4"/>
      </c>
    </row>
    <row r="172" spans="1:4" ht="15">
      <c r="A172" s="162" t="s">
        <v>183</v>
      </c>
      <c r="B172" s="101">
        <v>0</v>
      </c>
      <c r="C172" s="165">
        <v>198</v>
      </c>
      <c r="D172" s="163">
        <f t="shared" si="4"/>
      </c>
    </row>
    <row r="173" spans="1:4" ht="15">
      <c r="A173" s="164" t="s">
        <v>184</v>
      </c>
      <c r="B173" s="101">
        <v>0</v>
      </c>
      <c r="C173" s="165">
        <v>1000</v>
      </c>
      <c r="D173" s="163">
        <f t="shared" si="4"/>
      </c>
    </row>
    <row r="174" spans="1:4" ht="15">
      <c r="A174" s="162" t="s">
        <v>185</v>
      </c>
      <c r="B174" s="101"/>
      <c r="C174" s="165">
        <v>1000</v>
      </c>
      <c r="D174" s="163">
        <f t="shared" si="4"/>
      </c>
    </row>
    <row r="175" spans="1:4" ht="15">
      <c r="A175" s="164" t="s">
        <v>186</v>
      </c>
      <c r="B175" s="101">
        <v>1445</v>
      </c>
      <c r="C175" s="165">
        <v>951</v>
      </c>
      <c r="D175" s="163">
        <f t="shared" si="4"/>
        <v>0.6581314878892733</v>
      </c>
    </row>
    <row r="176" spans="1:4" ht="15">
      <c r="A176" s="162" t="s">
        <v>70</v>
      </c>
      <c r="B176" s="101">
        <v>917</v>
      </c>
      <c r="C176" s="165">
        <v>665</v>
      </c>
      <c r="D176" s="163">
        <f t="shared" si="4"/>
        <v>0.7251908396946565</v>
      </c>
    </row>
    <row r="177" spans="1:4" ht="15">
      <c r="A177" s="162" t="s">
        <v>187</v>
      </c>
      <c r="B177" s="101">
        <v>103</v>
      </c>
      <c r="C177" s="165">
        <v>57</v>
      </c>
      <c r="D177" s="163">
        <f t="shared" si="4"/>
        <v>0.5533980582524272</v>
      </c>
    </row>
    <row r="178" spans="1:4" ht="15">
      <c r="A178" s="162" t="s">
        <v>188</v>
      </c>
      <c r="B178" s="101">
        <v>120</v>
      </c>
      <c r="C178" s="165">
        <v>16</v>
      </c>
      <c r="D178" s="163">
        <f t="shared" si="4"/>
        <v>0.13333333333333333</v>
      </c>
    </row>
    <row r="179" spans="1:4" ht="15">
      <c r="A179" s="162" t="s">
        <v>189</v>
      </c>
      <c r="B179" s="101">
        <v>40</v>
      </c>
      <c r="C179" s="165">
        <v>40</v>
      </c>
      <c r="D179" s="163">
        <f t="shared" si="4"/>
        <v>1</v>
      </c>
    </row>
    <row r="180" spans="1:4" ht="15">
      <c r="A180" s="162" t="s">
        <v>190</v>
      </c>
      <c r="B180" s="101">
        <v>115</v>
      </c>
      <c r="C180" s="165">
        <v>119</v>
      </c>
      <c r="D180" s="163">
        <f t="shared" si="4"/>
        <v>1.0347826086956522</v>
      </c>
    </row>
    <row r="181" spans="1:4" ht="15">
      <c r="A181" s="162" t="s">
        <v>191</v>
      </c>
      <c r="B181" s="101">
        <v>31</v>
      </c>
      <c r="C181" s="165"/>
      <c r="D181" s="163">
        <f t="shared" si="4"/>
        <v>0</v>
      </c>
    </row>
    <row r="182" spans="1:4" ht="15">
      <c r="A182" s="162" t="s">
        <v>75</v>
      </c>
      <c r="B182" s="101">
        <v>115</v>
      </c>
      <c r="C182" s="165"/>
      <c r="D182" s="163">
        <f t="shared" si="4"/>
        <v>0</v>
      </c>
    </row>
    <row r="183" spans="1:4" ht="15">
      <c r="A183" s="162" t="s">
        <v>192</v>
      </c>
      <c r="B183" s="101">
        <v>4</v>
      </c>
      <c r="C183" s="165">
        <v>54</v>
      </c>
      <c r="D183" s="163">
        <f t="shared" si="4"/>
        <v>13.5</v>
      </c>
    </row>
    <row r="184" spans="1:4" ht="15">
      <c r="A184" s="164" t="s">
        <v>193</v>
      </c>
      <c r="B184" s="101">
        <v>889</v>
      </c>
      <c r="C184" s="165">
        <v>678</v>
      </c>
      <c r="D184" s="163">
        <f t="shared" si="4"/>
        <v>0.7626546681664792</v>
      </c>
    </row>
    <row r="185" spans="1:4" ht="15">
      <c r="A185" s="162" t="s">
        <v>194</v>
      </c>
      <c r="B185" s="101">
        <v>889</v>
      </c>
      <c r="C185" s="165">
        <v>678</v>
      </c>
      <c r="D185" s="163">
        <f t="shared" si="4"/>
        <v>0.7626546681664792</v>
      </c>
    </row>
    <row r="186" spans="1:4" ht="15">
      <c r="A186" s="164" t="s">
        <v>195</v>
      </c>
      <c r="B186" s="101">
        <v>68493</v>
      </c>
      <c r="C186" s="165">
        <v>83564</v>
      </c>
      <c r="D186" s="163">
        <f t="shared" si="4"/>
        <v>1.220037084081585</v>
      </c>
    </row>
    <row r="187" spans="1:4" ht="15">
      <c r="A187" s="164" t="s">
        <v>196</v>
      </c>
      <c r="B187" s="101">
        <v>3030</v>
      </c>
      <c r="C187" s="165">
        <v>1549</v>
      </c>
      <c r="D187" s="163">
        <f t="shared" si="4"/>
        <v>0.5112211221122113</v>
      </c>
    </row>
    <row r="188" spans="1:4" ht="15">
      <c r="A188" s="162" t="s">
        <v>70</v>
      </c>
      <c r="B188" s="101">
        <v>245</v>
      </c>
      <c r="C188" s="165">
        <v>365</v>
      </c>
      <c r="D188" s="163">
        <f t="shared" si="4"/>
        <v>1.489795918367347</v>
      </c>
    </row>
    <row r="189" spans="1:4" ht="15">
      <c r="A189" s="162" t="s">
        <v>71</v>
      </c>
      <c r="B189" s="101">
        <v>53</v>
      </c>
      <c r="C189" s="165">
        <v>20</v>
      </c>
      <c r="D189" s="163">
        <f t="shared" si="4"/>
        <v>0.37735849056603776</v>
      </c>
    </row>
    <row r="190" spans="1:4" ht="15">
      <c r="A190" s="162" t="s">
        <v>197</v>
      </c>
      <c r="B190" s="101">
        <v>2732</v>
      </c>
      <c r="C190" s="165">
        <v>1164</v>
      </c>
      <c r="D190" s="163">
        <f t="shared" si="4"/>
        <v>0.4260614934114202</v>
      </c>
    </row>
    <row r="191" spans="1:4" ht="15">
      <c r="A191" s="164" t="s">
        <v>198</v>
      </c>
      <c r="B191" s="101">
        <v>53364</v>
      </c>
      <c r="C191" s="165">
        <v>63689</v>
      </c>
      <c r="D191" s="163">
        <f t="shared" si="4"/>
        <v>1.1934824975639007</v>
      </c>
    </row>
    <row r="192" spans="1:4" ht="15">
      <c r="A192" s="162" t="s">
        <v>199</v>
      </c>
      <c r="B192" s="101">
        <v>4258</v>
      </c>
      <c r="C192" s="165">
        <v>7971</v>
      </c>
      <c r="D192" s="163">
        <f t="shared" si="4"/>
        <v>1.8720056364490372</v>
      </c>
    </row>
    <row r="193" spans="1:4" ht="15">
      <c r="A193" s="162" t="s">
        <v>200</v>
      </c>
      <c r="B193" s="101">
        <v>20484</v>
      </c>
      <c r="C193" s="165">
        <v>30892</v>
      </c>
      <c r="D193" s="163">
        <f t="shared" si="4"/>
        <v>1.5081038859597735</v>
      </c>
    </row>
    <row r="194" spans="1:4" ht="15">
      <c r="A194" s="162" t="s">
        <v>201</v>
      </c>
      <c r="B194" s="101">
        <v>11680</v>
      </c>
      <c r="C194" s="165">
        <v>12824</v>
      </c>
      <c r="D194" s="163">
        <f t="shared" si="4"/>
        <v>1.097945205479452</v>
      </c>
    </row>
    <row r="195" spans="1:4" ht="15">
      <c r="A195" s="162" t="s">
        <v>202</v>
      </c>
      <c r="B195" s="101">
        <v>8908</v>
      </c>
      <c r="C195" s="165">
        <v>7642</v>
      </c>
      <c r="D195" s="163">
        <f t="shared" si="4"/>
        <v>0.8578805568028738</v>
      </c>
    </row>
    <row r="196" spans="1:4" ht="15">
      <c r="A196" s="162" t="s">
        <v>203</v>
      </c>
      <c r="B196" s="101">
        <v>8034</v>
      </c>
      <c r="C196" s="165">
        <v>4360</v>
      </c>
      <c r="D196" s="163">
        <f t="shared" si="4"/>
        <v>0.5426935524022902</v>
      </c>
    </row>
    <row r="197" spans="1:4" ht="15">
      <c r="A197" s="164" t="s">
        <v>204</v>
      </c>
      <c r="B197" s="101">
        <v>4403</v>
      </c>
      <c r="C197" s="165">
        <v>8270</v>
      </c>
      <c r="D197" s="163">
        <f t="shared" si="4"/>
        <v>1.87826481944129</v>
      </c>
    </row>
    <row r="198" spans="1:4" ht="15">
      <c r="A198" s="162" t="s">
        <v>205</v>
      </c>
      <c r="B198" s="101">
        <v>4403</v>
      </c>
      <c r="C198" s="165">
        <v>8270</v>
      </c>
      <c r="D198" s="163">
        <f t="shared" si="4"/>
        <v>1.87826481944129</v>
      </c>
    </row>
    <row r="199" spans="1:4" ht="15">
      <c r="A199" s="164" t="s">
        <v>206</v>
      </c>
      <c r="B199" s="101">
        <v>0</v>
      </c>
      <c r="C199" s="165">
        <v>10</v>
      </c>
      <c r="D199" s="163">
        <f t="shared" si="4"/>
      </c>
    </row>
    <row r="200" spans="1:4" ht="15">
      <c r="A200" s="162" t="s">
        <v>207</v>
      </c>
      <c r="B200" s="101"/>
      <c r="C200" s="165">
        <v>10</v>
      </c>
      <c r="D200" s="163">
        <f t="shared" si="4"/>
      </c>
    </row>
    <row r="201" spans="1:4" ht="15">
      <c r="A201" s="164" t="s">
        <v>208</v>
      </c>
      <c r="B201" s="101">
        <v>0</v>
      </c>
      <c r="C201" s="165">
        <v>4</v>
      </c>
      <c r="D201" s="163">
        <f t="shared" si="4"/>
      </c>
    </row>
    <row r="202" spans="1:4" ht="15">
      <c r="A202" s="162" t="s">
        <v>209</v>
      </c>
      <c r="B202" s="101"/>
      <c r="C202" s="165">
        <v>4</v>
      </c>
      <c r="D202" s="163">
        <f t="shared" si="4"/>
      </c>
    </row>
    <row r="203" spans="1:4" ht="15">
      <c r="A203" s="164" t="s">
        <v>210</v>
      </c>
      <c r="B203" s="101">
        <v>886</v>
      </c>
      <c r="C203" s="165">
        <v>784</v>
      </c>
      <c r="D203" s="163">
        <f t="shared" si="4"/>
        <v>0.8848758465011287</v>
      </c>
    </row>
    <row r="204" spans="1:4" ht="15">
      <c r="A204" s="162" t="s">
        <v>211</v>
      </c>
      <c r="B204" s="101">
        <v>668</v>
      </c>
      <c r="C204" s="165">
        <v>605</v>
      </c>
      <c r="D204" s="163">
        <f t="shared" si="4"/>
        <v>0.905688622754491</v>
      </c>
    </row>
    <row r="205" spans="1:4" ht="15">
      <c r="A205" s="162" t="s">
        <v>212</v>
      </c>
      <c r="B205" s="101">
        <v>218</v>
      </c>
      <c r="C205" s="165">
        <v>179</v>
      </c>
      <c r="D205" s="163">
        <f t="shared" si="4"/>
        <v>0.8211009174311926</v>
      </c>
    </row>
    <row r="206" spans="1:4" ht="15">
      <c r="A206" s="164" t="s">
        <v>213</v>
      </c>
      <c r="B206" s="101">
        <v>4800</v>
      </c>
      <c r="C206" s="165">
        <v>4846</v>
      </c>
      <c r="D206" s="163">
        <f t="shared" si="4"/>
        <v>1.0095833333333333</v>
      </c>
    </row>
    <row r="207" spans="1:4" ht="15">
      <c r="A207" s="162" t="s">
        <v>214</v>
      </c>
      <c r="B207" s="101">
        <v>4800</v>
      </c>
      <c r="C207" s="165">
        <v>4846</v>
      </c>
      <c r="D207" s="163">
        <f t="shared" si="4"/>
        <v>1.0095833333333333</v>
      </c>
    </row>
    <row r="208" spans="1:4" ht="15">
      <c r="A208" s="164" t="s">
        <v>215</v>
      </c>
      <c r="B208" s="101">
        <v>2010</v>
      </c>
      <c r="C208" s="165">
        <v>4412</v>
      </c>
      <c r="D208" s="163">
        <f t="shared" si="4"/>
        <v>2.1950248756218906</v>
      </c>
    </row>
    <row r="209" spans="1:4" ht="15">
      <c r="A209" s="162" t="s">
        <v>216</v>
      </c>
      <c r="B209" s="101">
        <v>2010</v>
      </c>
      <c r="C209" s="165">
        <v>4412</v>
      </c>
      <c r="D209" s="163">
        <f t="shared" si="4"/>
        <v>2.1950248756218906</v>
      </c>
    </row>
    <row r="210" spans="1:4" ht="15">
      <c r="A210" s="164" t="s">
        <v>217</v>
      </c>
      <c r="B210" s="101">
        <v>10565</v>
      </c>
      <c r="C210" s="165">
        <v>7252</v>
      </c>
      <c r="D210" s="163">
        <f t="shared" si="4"/>
        <v>0.6864174159962139</v>
      </c>
    </row>
    <row r="211" spans="1:4" ht="15">
      <c r="A211" s="164" t="s">
        <v>218</v>
      </c>
      <c r="B211" s="101">
        <v>3608</v>
      </c>
      <c r="C211" s="165">
        <v>2013</v>
      </c>
      <c r="D211" s="163">
        <f t="shared" si="4"/>
        <v>0.5579268292682927</v>
      </c>
    </row>
    <row r="212" spans="1:4" ht="15">
      <c r="A212" s="162" t="s">
        <v>70</v>
      </c>
      <c r="B212" s="101">
        <v>713</v>
      </c>
      <c r="C212" s="165">
        <v>714</v>
      </c>
      <c r="D212" s="163">
        <f t="shared" si="4"/>
        <v>1.0014025245441796</v>
      </c>
    </row>
    <row r="213" spans="1:4" ht="15">
      <c r="A213" s="162" t="s">
        <v>71</v>
      </c>
      <c r="B213" s="101">
        <v>35</v>
      </c>
      <c r="C213" s="165">
        <v>35</v>
      </c>
      <c r="D213" s="163">
        <f t="shared" si="4"/>
        <v>1</v>
      </c>
    </row>
    <row r="214" spans="1:4" ht="15">
      <c r="A214" s="162" t="s">
        <v>219</v>
      </c>
      <c r="B214" s="101">
        <v>2860</v>
      </c>
      <c r="C214" s="165">
        <v>1264</v>
      </c>
      <c r="D214" s="163">
        <f t="shared" si="4"/>
        <v>0.44195804195804195</v>
      </c>
    </row>
    <row r="215" spans="1:4" ht="15">
      <c r="A215" s="164" t="s">
        <v>220</v>
      </c>
      <c r="B215" s="101">
        <v>3418</v>
      </c>
      <c r="C215" s="165">
        <v>0</v>
      </c>
      <c r="D215" s="163">
        <f t="shared" si="4"/>
        <v>0</v>
      </c>
    </row>
    <row r="216" spans="1:4" ht="15">
      <c r="A216" s="162" t="s">
        <v>221</v>
      </c>
      <c r="B216" s="101">
        <v>3418</v>
      </c>
      <c r="C216" s="165"/>
      <c r="D216" s="163">
        <f t="shared" si="4"/>
        <v>0</v>
      </c>
    </row>
    <row r="217" spans="1:4" ht="15">
      <c r="A217" s="164" t="s">
        <v>222</v>
      </c>
      <c r="B217" s="101">
        <v>3000</v>
      </c>
      <c r="C217" s="165">
        <v>5200</v>
      </c>
      <c r="D217" s="163">
        <f t="shared" si="4"/>
        <v>1.7333333333333334</v>
      </c>
    </row>
    <row r="218" spans="1:4" ht="15">
      <c r="A218" s="162" t="s">
        <v>223</v>
      </c>
      <c r="B218" s="101">
        <v>3000</v>
      </c>
      <c r="C218" s="165">
        <v>5200</v>
      </c>
      <c r="D218" s="163">
        <f t="shared" si="4"/>
        <v>1.7333333333333334</v>
      </c>
    </row>
    <row r="219" spans="1:4" ht="15">
      <c r="A219" s="164" t="s">
        <v>224</v>
      </c>
      <c r="B219" s="101">
        <v>39</v>
      </c>
      <c r="C219" s="165">
        <v>39</v>
      </c>
      <c r="D219" s="163">
        <f t="shared" si="4"/>
        <v>1</v>
      </c>
    </row>
    <row r="220" spans="1:4" ht="15">
      <c r="A220" s="162" t="s">
        <v>225</v>
      </c>
      <c r="B220" s="101">
        <v>39</v>
      </c>
      <c r="C220" s="165">
        <v>39</v>
      </c>
      <c r="D220" s="163">
        <f t="shared" si="4"/>
        <v>1</v>
      </c>
    </row>
    <row r="221" spans="1:4" ht="15">
      <c r="A221" s="164" t="s">
        <v>226</v>
      </c>
      <c r="B221" s="101">
        <v>500</v>
      </c>
      <c r="C221" s="165">
        <v>0</v>
      </c>
      <c r="D221" s="163">
        <f t="shared" si="4"/>
        <v>0</v>
      </c>
    </row>
    <row r="222" spans="1:4" ht="15">
      <c r="A222" s="162" t="s">
        <v>227</v>
      </c>
      <c r="B222" s="101">
        <v>500</v>
      </c>
      <c r="C222" s="165"/>
      <c r="D222" s="163">
        <f aca="true" t="shared" si="5" ref="D222:D285">IF(B222=0,"",C222/B222)</f>
        <v>0</v>
      </c>
    </row>
    <row r="223" spans="1:4" ht="15">
      <c r="A223" s="164" t="s">
        <v>228</v>
      </c>
      <c r="B223" s="101">
        <v>13534</v>
      </c>
      <c r="C223" s="165">
        <v>24866</v>
      </c>
      <c r="D223" s="163">
        <f t="shared" si="5"/>
        <v>1.837298655238658</v>
      </c>
    </row>
    <row r="224" spans="1:4" ht="15">
      <c r="A224" s="164" t="s">
        <v>229</v>
      </c>
      <c r="B224" s="101">
        <v>2431</v>
      </c>
      <c r="C224" s="165">
        <v>3340</v>
      </c>
      <c r="D224" s="163">
        <f t="shared" si="5"/>
        <v>1.3739201974496091</v>
      </c>
    </row>
    <row r="225" spans="1:4" ht="15">
      <c r="A225" s="162" t="s">
        <v>70</v>
      </c>
      <c r="B225" s="101">
        <v>130</v>
      </c>
      <c r="C225" s="165">
        <v>535</v>
      </c>
      <c r="D225" s="163">
        <f t="shared" si="5"/>
        <v>4.115384615384615</v>
      </c>
    </row>
    <row r="226" spans="1:4" ht="15">
      <c r="A226" s="162" t="s">
        <v>71</v>
      </c>
      <c r="B226" s="101">
        <v>175</v>
      </c>
      <c r="C226" s="165">
        <v>356</v>
      </c>
      <c r="D226" s="163">
        <f t="shared" si="5"/>
        <v>2.0342857142857143</v>
      </c>
    </row>
    <row r="227" spans="1:4" ht="15">
      <c r="A227" s="162" t="s">
        <v>230</v>
      </c>
      <c r="B227" s="101">
        <v>1014</v>
      </c>
      <c r="C227" s="165">
        <v>539</v>
      </c>
      <c r="D227" s="163">
        <f t="shared" si="5"/>
        <v>0.5315581854043393</v>
      </c>
    </row>
    <row r="228" spans="1:4" ht="15">
      <c r="A228" s="162" t="s">
        <v>231</v>
      </c>
      <c r="B228" s="101">
        <v>104</v>
      </c>
      <c r="C228" s="165">
        <v>68</v>
      </c>
      <c r="D228" s="163">
        <f t="shared" si="5"/>
        <v>0.6538461538461539</v>
      </c>
    </row>
    <row r="229" spans="1:4" ht="15">
      <c r="A229" s="162" t="s">
        <v>232</v>
      </c>
      <c r="B229" s="101">
        <v>246</v>
      </c>
      <c r="C229" s="165">
        <v>200</v>
      </c>
      <c r="D229" s="163">
        <f t="shared" si="5"/>
        <v>0.8130081300813008</v>
      </c>
    </row>
    <row r="230" spans="1:4" ht="15">
      <c r="A230" s="162" t="s">
        <v>233</v>
      </c>
      <c r="B230" s="101">
        <v>183</v>
      </c>
      <c r="C230" s="165">
        <v>340</v>
      </c>
      <c r="D230" s="163">
        <f t="shared" si="5"/>
        <v>1.8579234972677596</v>
      </c>
    </row>
    <row r="231" spans="1:4" ht="15">
      <c r="A231" s="162" t="s">
        <v>234</v>
      </c>
      <c r="B231" s="101">
        <v>457</v>
      </c>
      <c r="C231" s="165">
        <v>1192</v>
      </c>
      <c r="D231" s="163">
        <f t="shared" si="5"/>
        <v>2.6083150984682715</v>
      </c>
    </row>
    <row r="232" spans="1:4" ht="15">
      <c r="A232" s="162" t="s">
        <v>235</v>
      </c>
      <c r="B232" s="101">
        <v>122</v>
      </c>
      <c r="C232" s="165">
        <v>110</v>
      </c>
      <c r="D232" s="163">
        <f t="shared" si="5"/>
        <v>0.9016393442622951</v>
      </c>
    </row>
    <row r="233" spans="1:4" ht="15">
      <c r="A233" s="164" t="s">
        <v>236</v>
      </c>
      <c r="B233" s="101">
        <v>3697</v>
      </c>
      <c r="C233" s="165">
        <v>11042</v>
      </c>
      <c r="D233" s="163">
        <f t="shared" si="5"/>
        <v>2.9867460102786043</v>
      </c>
    </row>
    <row r="234" spans="1:4" ht="15">
      <c r="A234" s="162" t="s">
        <v>237</v>
      </c>
      <c r="B234" s="101">
        <v>440</v>
      </c>
      <c r="C234" s="165">
        <v>3675</v>
      </c>
      <c r="D234" s="163">
        <f t="shared" si="5"/>
        <v>8.352272727272727</v>
      </c>
    </row>
    <row r="235" spans="1:4" ht="15">
      <c r="A235" s="162" t="s">
        <v>238</v>
      </c>
      <c r="B235" s="101">
        <v>1123</v>
      </c>
      <c r="C235" s="165">
        <v>1824</v>
      </c>
      <c r="D235" s="163">
        <f t="shared" si="5"/>
        <v>1.624220837043633</v>
      </c>
    </row>
    <row r="236" spans="1:4" ht="15">
      <c r="A236" s="162" t="s">
        <v>239</v>
      </c>
      <c r="B236" s="101">
        <v>2058</v>
      </c>
      <c r="C236" s="165">
        <v>5404</v>
      </c>
      <c r="D236" s="163">
        <f t="shared" si="5"/>
        <v>2.6258503401360542</v>
      </c>
    </row>
    <row r="237" spans="1:4" ht="15">
      <c r="A237" s="162" t="s">
        <v>240</v>
      </c>
      <c r="B237" s="101">
        <v>76</v>
      </c>
      <c r="C237" s="165">
        <v>139</v>
      </c>
      <c r="D237" s="163">
        <f t="shared" si="5"/>
        <v>1.8289473684210527</v>
      </c>
    </row>
    <row r="238" spans="1:4" ht="15">
      <c r="A238" s="164" t="s">
        <v>241</v>
      </c>
      <c r="B238" s="101">
        <v>6200</v>
      </c>
      <c r="C238" s="165">
        <v>9324</v>
      </c>
      <c r="D238" s="163">
        <f t="shared" si="5"/>
        <v>1.5038709677419355</v>
      </c>
    </row>
    <row r="239" spans="1:4" ht="15">
      <c r="A239" s="162" t="s">
        <v>242</v>
      </c>
      <c r="B239" s="101">
        <v>30</v>
      </c>
      <c r="C239" s="165">
        <v>50</v>
      </c>
      <c r="D239" s="163">
        <f t="shared" si="5"/>
        <v>1.6666666666666667</v>
      </c>
    </row>
    <row r="240" spans="1:4" ht="15">
      <c r="A240" s="162" t="s">
        <v>243</v>
      </c>
      <c r="B240" s="101">
        <v>393</v>
      </c>
      <c r="C240" s="165">
        <v>382</v>
      </c>
      <c r="D240" s="163">
        <f t="shared" si="5"/>
        <v>0.9720101781170484</v>
      </c>
    </row>
    <row r="241" spans="1:4" ht="15">
      <c r="A241" s="162" t="s">
        <v>244</v>
      </c>
      <c r="B241" s="101">
        <v>5420</v>
      </c>
      <c r="C241" s="165">
        <v>8615</v>
      </c>
      <c r="D241" s="163">
        <f t="shared" si="5"/>
        <v>1.5894833948339484</v>
      </c>
    </row>
    <row r="242" spans="1:4" ht="15">
      <c r="A242" s="162" t="s">
        <v>245</v>
      </c>
      <c r="B242" s="101">
        <v>357</v>
      </c>
      <c r="C242" s="165">
        <v>227</v>
      </c>
      <c r="D242" s="163">
        <f t="shared" si="5"/>
        <v>0.6358543417366946</v>
      </c>
    </row>
    <row r="243" spans="1:4" ht="15">
      <c r="A243" s="162" t="s">
        <v>246</v>
      </c>
      <c r="B243" s="101"/>
      <c r="C243" s="165">
        <v>50</v>
      </c>
      <c r="D243" s="163">
        <f t="shared" si="5"/>
      </c>
    </row>
    <row r="244" spans="1:4" ht="15">
      <c r="A244" s="164" t="s">
        <v>247</v>
      </c>
      <c r="B244" s="101">
        <v>1206</v>
      </c>
      <c r="C244" s="165">
        <v>1154</v>
      </c>
      <c r="D244" s="163">
        <f t="shared" si="5"/>
        <v>0.956882255389718</v>
      </c>
    </row>
    <row r="245" spans="1:4" ht="15">
      <c r="A245" s="162" t="s">
        <v>70</v>
      </c>
      <c r="B245" s="101">
        <v>240</v>
      </c>
      <c r="C245" s="165">
        <v>115</v>
      </c>
      <c r="D245" s="163">
        <f t="shared" si="5"/>
        <v>0.4791666666666667</v>
      </c>
    </row>
    <row r="246" spans="1:4" ht="15">
      <c r="A246" s="162" t="s">
        <v>248</v>
      </c>
      <c r="B246" s="101">
        <v>30</v>
      </c>
      <c r="C246" s="165">
        <v>30</v>
      </c>
      <c r="D246" s="163">
        <f t="shared" si="5"/>
        <v>1</v>
      </c>
    </row>
    <row r="247" spans="1:4" ht="15">
      <c r="A247" s="162" t="s">
        <v>249</v>
      </c>
      <c r="B247" s="101">
        <v>538</v>
      </c>
      <c r="C247" s="165">
        <v>647</v>
      </c>
      <c r="D247" s="163">
        <f t="shared" si="5"/>
        <v>1.2026022304832713</v>
      </c>
    </row>
    <row r="248" spans="1:4" ht="15">
      <c r="A248" s="162" t="s">
        <v>250</v>
      </c>
      <c r="B248" s="101">
        <v>22</v>
      </c>
      <c r="C248" s="165">
        <v>49</v>
      </c>
      <c r="D248" s="163">
        <f t="shared" si="5"/>
        <v>2.227272727272727</v>
      </c>
    </row>
    <row r="249" spans="1:4" ht="15">
      <c r="A249" s="162" t="s">
        <v>251</v>
      </c>
      <c r="B249" s="101">
        <v>376</v>
      </c>
      <c r="C249" s="165">
        <v>313</v>
      </c>
      <c r="D249" s="163">
        <f t="shared" si="5"/>
        <v>0.8324468085106383</v>
      </c>
    </row>
    <row r="250" spans="1:4" ht="15">
      <c r="A250" s="164" t="s">
        <v>252</v>
      </c>
      <c r="B250" s="101">
        <v>0</v>
      </c>
      <c r="C250" s="165">
        <v>6</v>
      </c>
      <c r="D250" s="163">
        <f t="shared" si="5"/>
      </c>
    </row>
    <row r="251" spans="1:4" ht="15">
      <c r="A251" s="162" t="s">
        <v>253</v>
      </c>
      <c r="B251" s="101"/>
      <c r="C251" s="165">
        <v>6</v>
      </c>
      <c r="D251" s="163">
        <f t="shared" si="5"/>
      </c>
    </row>
    <row r="252" spans="1:4" ht="15">
      <c r="A252" s="164" t="s">
        <v>254</v>
      </c>
      <c r="B252" s="101">
        <v>10230</v>
      </c>
      <c r="C252" s="165">
        <v>14056</v>
      </c>
      <c r="D252" s="163">
        <f t="shared" si="5"/>
        <v>1.373998044965787</v>
      </c>
    </row>
    <row r="253" spans="1:4" ht="15">
      <c r="A253" s="164" t="s">
        <v>255</v>
      </c>
      <c r="B253" s="101">
        <v>874</v>
      </c>
      <c r="C253" s="165">
        <v>1155</v>
      </c>
      <c r="D253" s="163">
        <f t="shared" si="5"/>
        <v>1.3215102974828374</v>
      </c>
    </row>
    <row r="254" spans="1:4" ht="15">
      <c r="A254" s="162" t="s">
        <v>70</v>
      </c>
      <c r="B254" s="101">
        <v>245</v>
      </c>
      <c r="C254" s="165">
        <v>492</v>
      </c>
      <c r="D254" s="163">
        <f t="shared" si="5"/>
        <v>2.0081632653061225</v>
      </c>
    </row>
    <row r="255" spans="1:4" ht="15">
      <c r="A255" s="162" t="s">
        <v>71</v>
      </c>
      <c r="B255" s="101">
        <v>25</v>
      </c>
      <c r="C255" s="165">
        <v>51</v>
      </c>
      <c r="D255" s="163">
        <f t="shared" si="5"/>
        <v>2.04</v>
      </c>
    </row>
    <row r="256" spans="1:4" ht="15">
      <c r="A256" s="162" t="s">
        <v>256</v>
      </c>
      <c r="B256" s="101">
        <v>61</v>
      </c>
      <c r="C256" s="165">
        <v>95</v>
      </c>
      <c r="D256" s="163">
        <f t="shared" si="5"/>
        <v>1.5573770491803278</v>
      </c>
    </row>
    <row r="257" spans="1:4" ht="15">
      <c r="A257" s="162" t="s">
        <v>257</v>
      </c>
      <c r="B257" s="101">
        <v>71</v>
      </c>
      <c r="C257" s="165">
        <v>82</v>
      </c>
      <c r="D257" s="163">
        <f t="shared" si="5"/>
        <v>1.1549295774647887</v>
      </c>
    </row>
    <row r="258" spans="1:4" ht="15">
      <c r="A258" s="162" t="s">
        <v>258</v>
      </c>
      <c r="B258" s="101">
        <v>325</v>
      </c>
      <c r="C258" s="165">
        <v>291</v>
      </c>
      <c r="D258" s="163">
        <f t="shared" si="5"/>
        <v>0.8953846153846153</v>
      </c>
    </row>
    <row r="259" spans="1:4" ht="15">
      <c r="A259" s="162" t="s">
        <v>259</v>
      </c>
      <c r="B259" s="101">
        <v>147</v>
      </c>
      <c r="C259" s="165">
        <v>109</v>
      </c>
      <c r="D259" s="163">
        <f t="shared" si="5"/>
        <v>0.7414965986394558</v>
      </c>
    </row>
    <row r="260" spans="1:4" ht="15">
      <c r="A260" s="162" t="s">
        <v>260</v>
      </c>
      <c r="B260" s="101"/>
      <c r="C260" s="165">
        <v>35</v>
      </c>
      <c r="D260" s="163">
        <f t="shared" si="5"/>
      </c>
    </row>
    <row r="261" spans="1:4" ht="15">
      <c r="A261" s="164" t="s">
        <v>261</v>
      </c>
      <c r="B261" s="101">
        <v>1831</v>
      </c>
      <c r="C261" s="165">
        <v>2116</v>
      </c>
      <c r="D261" s="163">
        <f t="shared" si="5"/>
        <v>1.1556526488257783</v>
      </c>
    </row>
    <row r="262" spans="1:4" ht="15">
      <c r="A262" s="162" t="s">
        <v>70</v>
      </c>
      <c r="B262" s="101">
        <v>148</v>
      </c>
      <c r="C262" s="165">
        <v>203</v>
      </c>
      <c r="D262" s="163">
        <f t="shared" si="5"/>
        <v>1.3716216216216217</v>
      </c>
    </row>
    <row r="263" spans="1:4" ht="15">
      <c r="A263" s="162" t="s">
        <v>262</v>
      </c>
      <c r="B263" s="101">
        <v>90</v>
      </c>
      <c r="C263" s="165">
        <v>71</v>
      </c>
      <c r="D263" s="163">
        <f t="shared" si="5"/>
        <v>0.7888888888888889</v>
      </c>
    </row>
    <row r="264" spans="1:4" ht="15">
      <c r="A264" s="162" t="s">
        <v>263</v>
      </c>
      <c r="B264" s="101">
        <v>1006</v>
      </c>
      <c r="C264" s="165">
        <v>473</v>
      </c>
      <c r="D264" s="163">
        <f t="shared" si="5"/>
        <v>0.4701789264413519</v>
      </c>
    </row>
    <row r="265" spans="1:4" ht="15">
      <c r="A265" s="162" t="s">
        <v>264</v>
      </c>
      <c r="B265" s="101"/>
      <c r="C265" s="165">
        <v>2</v>
      </c>
      <c r="D265" s="163">
        <f t="shared" si="5"/>
      </c>
    </row>
    <row r="266" spans="1:4" ht="15">
      <c r="A266" s="162" t="s">
        <v>265</v>
      </c>
      <c r="B266" s="101">
        <v>47</v>
      </c>
      <c r="C266" s="165">
        <v>47</v>
      </c>
      <c r="D266" s="163">
        <f t="shared" si="5"/>
        <v>1</v>
      </c>
    </row>
    <row r="267" spans="1:4" ht="15">
      <c r="A267" s="162" t="s">
        <v>266</v>
      </c>
      <c r="B267" s="101">
        <v>111</v>
      </c>
      <c r="C267" s="165">
        <v>154</v>
      </c>
      <c r="D267" s="163">
        <f t="shared" si="5"/>
        <v>1.3873873873873874</v>
      </c>
    </row>
    <row r="268" spans="1:4" ht="15">
      <c r="A268" s="162" t="s">
        <v>267</v>
      </c>
      <c r="B268" s="101">
        <v>429</v>
      </c>
      <c r="C268" s="165">
        <v>1166</v>
      </c>
      <c r="D268" s="163">
        <f t="shared" si="5"/>
        <v>2.717948717948718</v>
      </c>
    </row>
    <row r="269" spans="1:4" ht="15">
      <c r="A269" s="164" t="s">
        <v>268</v>
      </c>
      <c r="B269" s="101">
        <v>1191</v>
      </c>
      <c r="C269" s="165">
        <v>861</v>
      </c>
      <c r="D269" s="163">
        <f t="shared" si="5"/>
        <v>0.7229219143576826</v>
      </c>
    </row>
    <row r="270" spans="1:4" ht="15">
      <c r="A270" s="162" t="s">
        <v>269</v>
      </c>
      <c r="B270" s="101">
        <v>597</v>
      </c>
      <c r="C270" s="165"/>
      <c r="D270" s="163">
        <f t="shared" si="5"/>
        <v>0</v>
      </c>
    </row>
    <row r="271" spans="1:4" ht="15">
      <c r="A271" s="162" t="s">
        <v>270</v>
      </c>
      <c r="B271" s="101">
        <v>507</v>
      </c>
      <c r="C271" s="165">
        <v>321</v>
      </c>
      <c r="D271" s="163">
        <f t="shared" si="5"/>
        <v>0.6331360946745562</v>
      </c>
    </row>
    <row r="272" spans="1:4" ht="15">
      <c r="A272" s="162" t="s">
        <v>271</v>
      </c>
      <c r="B272" s="101">
        <v>87</v>
      </c>
      <c r="C272" s="165">
        <v>540</v>
      </c>
      <c r="D272" s="163">
        <f t="shared" si="5"/>
        <v>6.206896551724138</v>
      </c>
    </row>
    <row r="273" spans="1:4" ht="15">
      <c r="A273" s="164" t="s">
        <v>272</v>
      </c>
      <c r="B273" s="101">
        <v>140</v>
      </c>
      <c r="C273" s="165">
        <v>320</v>
      </c>
      <c r="D273" s="163">
        <f t="shared" si="5"/>
        <v>2.2857142857142856</v>
      </c>
    </row>
    <row r="274" spans="1:4" ht="15">
      <c r="A274" s="162" t="s">
        <v>273</v>
      </c>
      <c r="B274" s="101">
        <v>140</v>
      </c>
      <c r="C274" s="165">
        <v>320</v>
      </c>
      <c r="D274" s="163">
        <f t="shared" si="5"/>
        <v>2.2857142857142856</v>
      </c>
    </row>
    <row r="275" spans="1:4" ht="15">
      <c r="A275" s="164" t="s">
        <v>274</v>
      </c>
      <c r="B275" s="101">
        <v>474</v>
      </c>
      <c r="C275" s="165">
        <v>417</v>
      </c>
      <c r="D275" s="163">
        <f t="shared" si="5"/>
        <v>0.879746835443038</v>
      </c>
    </row>
    <row r="276" spans="1:4" ht="15">
      <c r="A276" s="162" t="s">
        <v>275</v>
      </c>
      <c r="B276" s="101">
        <v>8</v>
      </c>
      <c r="C276" s="165">
        <v>16</v>
      </c>
      <c r="D276" s="163">
        <f t="shared" si="5"/>
        <v>2</v>
      </c>
    </row>
    <row r="277" spans="1:4" ht="15">
      <c r="A277" s="162" t="s">
        <v>276</v>
      </c>
      <c r="B277" s="101">
        <v>47</v>
      </c>
      <c r="C277" s="165">
        <v>42</v>
      </c>
      <c r="D277" s="163">
        <f t="shared" si="5"/>
        <v>0.8936170212765957</v>
      </c>
    </row>
    <row r="278" spans="1:4" ht="15">
      <c r="A278" s="162" t="s">
        <v>277</v>
      </c>
      <c r="B278" s="101">
        <v>4</v>
      </c>
      <c r="C278" s="165">
        <v>2</v>
      </c>
      <c r="D278" s="163">
        <f t="shared" si="5"/>
        <v>0.5</v>
      </c>
    </row>
    <row r="279" spans="1:4" ht="15">
      <c r="A279" s="162" t="s">
        <v>278</v>
      </c>
      <c r="B279" s="101">
        <v>280</v>
      </c>
      <c r="C279" s="165">
        <v>224</v>
      </c>
      <c r="D279" s="163">
        <f t="shared" si="5"/>
        <v>0.8</v>
      </c>
    </row>
    <row r="280" spans="1:4" ht="15">
      <c r="A280" s="162" t="s">
        <v>279</v>
      </c>
      <c r="B280" s="101">
        <v>13</v>
      </c>
      <c r="C280" s="165"/>
      <c r="D280" s="163">
        <f t="shared" si="5"/>
        <v>0</v>
      </c>
    </row>
    <row r="281" spans="1:4" ht="15">
      <c r="A281" s="162" t="s">
        <v>280</v>
      </c>
      <c r="B281" s="101">
        <v>122</v>
      </c>
      <c r="C281" s="165">
        <v>133</v>
      </c>
      <c r="D281" s="163">
        <f t="shared" si="5"/>
        <v>1.0901639344262295</v>
      </c>
    </row>
    <row r="282" spans="1:4" ht="15">
      <c r="A282" s="164" t="s">
        <v>281</v>
      </c>
      <c r="B282" s="101">
        <v>150</v>
      </c>
      <c r="C282" s="165">
        <v>123</v>
      </c>
      <c r="D282" s="163">
        <f t="shared" si="5"/>
        <v>0.82</v>
      </c>
    </row>
    <row r="283" spans="1:4" ht="15">
      <c r="A283" s="162" t="s">
        <v>282</v>
      </c>
      <c r="B283" s="101">
        <v>150</v>
      </c>
      <c r="C283" s="165">
        <v>121</v>
      </c>
      <c r="D283" s="163">
        <f t="shared" si="5"/>
        <v>0.8066666666666666</v>
      </c>
    </row>
    <row r="284" spans="1:4" ht="15">
      <c r="A284" s="162" t="s">
        <v>283</v>
      </c>
      <c r="B284" s="101"/>
      <c r="C284" s="165">
        <v>2</v>
      </c>
      <c r="D284" s="163">
        <f t="shared" si="5"/>
      </c>
    </row>
    <row r="285" spans="1:4" ht="15">
      <c r="A285" s="164" t="s">
        <v>284</v>
      </c>
      <c r="B285" s="101">
        <v>2425</v>
      </c>
      <c r="C285" s="165">
        <v>4317</v>
      </c>
      <c r="D285" s="163">
        <f t="shared" si="5"/>
        <v>1.7802061855670104</v>
      </c>
    </row>
    <row r="286" spans="1:4" ht="15">
      <c r="A286" s="162" t="s">
        <v>285</v>
      </c>
      <c r="B286" s="101">
        <v>1305</v>
      </c>
      <c r="C286" s="165">
        <v>1188</v>
      </c>
      <c r="D286" s="163">
        <f aca="true" t="shared" si="6" ref="D286:D349">IF(B286=0,"",C286/B286)</f>
        <v>0.9103448275862069</v>
      </c>
    </row>
    <row r="287" spans="1:4" ht="15">
      <c r="A287" s="162" t="s">
        <v>286</v>
      </c>
      <c r="B287" s="101">
        <v>120</v>
      </c>
      <c r="C287" s="165">
        <v>129</v>
      </c>
      <c r="D287" s="163">
        <f t="shared" si="6"/>
        <v>1.075</v>
      </c>
    </row>
    <row r="288" spans="1:4" ht="15">
      <c r="A288" s="162" t="s">
        <v>287</v>
      </c>
      <c r="B288" s="101">
        <v>1000</v>
      </c>
      <c r="C288" s="165">
        <v>3000</v>
      </c>
      <c r="D288" s="163">
        <f t="shared" si="6"/>
        <v>3</v>
      </c>
    </row>
    <row r="289" spans="1:4" ht="15">
      <c r="A289" s="164" t="s">
        <v>288</v>
      </c>
      <c r="B289" s="101">
        <v>633</v>
      </c>
      <c r="C289" s="165">
        <v>700</v>
      </c>
      <c r="D289" s="163">
        <f t="shared" si="6"/>
        <v>1.1058451816745656</v>
      </c>
    </row>
    <row r="290" spans="1:4" ht="15">
      <c r="A290" s="162" t="s">
        <v>70</v>
      </c>
      <c r="B290" s="101">
        <v>127</v>
      </c>
      <c r="C290" s="165">
        <v>116</v>
      </c>
      <c r="D290" s="163">
        <f t="shared" si="6"/>
        <v>0.9133858267716536</v>
      </c>
    </row>
    <row r="291" spans="1:4" ht="15">
      <c r="A291" s="162" t="s">
        <v>289</v>
      </c>
      <c r="B291" s="101">
        <v>20</v>
      </c>
      <c r="C291" s="165"/>
      <c r="D291" s="163">
        <f t="shared" si="6"/>
        <v>0</v>
      </c>
    </row>
    <row r="292" spans="1:4" ht="15">
      <c r="A292" s="162" t="s">
        <v>290</v>
      </c>
      <c r="B292" s="101">
        <v>486</v>
      </c>
      <c r="C292" s="165">
        <v>584</v>
      </c>
      <c r="D292" s="163">
        <f t="shared" si="6"/>
        <v>1.2016460905349795</v>
      </c>
    </row>
    <row r="293" spans="1:4" ht="15">
      <c r="A293" s="164" t="s">
        <v>291</v>
      </c>
      <c r="B293" s="101">
        <v>30</v>
      </c>
      <c r="C293" s="165">
        <v>0</v>
      </c>
      <c r="D293" s="163">
        <f t="shared" si="6"/>
        <v>0</v>
      </c>
    </row>
    <row r="294" spans="1:4" ht="15">
      <c r="A294" s="162" t="s">
        <v>292</v>
      </c>
      <c r="B294" s="101">
        <v>30</v>
      </c>
      <c r="C294" s="165"/>
      <c r="D294" s="163">
        <f t="shared" si="6"/>
        <v>0</v>
      </c>
    </row>
    <row r="295" spans="1:4" ht="15">
      <c r="A295" s="164" t="s">
        <v>293</v>
      </c>
      <c r="B295" s="101">
        <v>44</v>
      </c>
      <c r="C295" s="165">
        <v>39</v>
      </c>
      <c r="D295" s="163">
        <f t="shared" si="6"/>
        <v>0.8863636363636364</v>
      </c>
    </row>
    <row r="296" spans="1:4" ht="15">
      <c r="A296" s="162" t="s">
        <v>70</v>
      </c>
      <c r="B296" s="101">
        <v>32</v>
      </c>
      <c r="C296" s="165">
        <v>28</v>
      </c>
      <c r="D296" s="163">
        <f t="shared" si="6"/>
        <v>0.875</v>
      </c>
    </row>
    <row r="297" spans="1:4" ht="15">
      <c r="A297" s="162" t="s">
        <v>71</v>
      </c>
      <c r="B297" s="101">
        <v>12</v>
      </c>
      <c r="C297" s="165">
        <v>11</v>
      </c>
      <c r="D297" s="163">
        <f t="shared" si="6"/>
        <v>0.9166666666666666</v>
      </c>
    </row>
    <row r="298" spans="1:4" ht="15">
      <c r="A298" s="164" t="s">
        <v>294</v>
      </c>
      <c r="B298" s="101">
        <v>1059</v>
      </c>
      <c r="C298" s="165">
        <v>600</v>
      </c>
      <c r="D298" s="163">
        <f t="shared" si="6"/>
        <v>0.56657223796034</v>
      </c>
    </row>
    <row r="299" spans="1:4" ht="15">
      <c r="A299" s="162" t="s">
        <v>295</v>
      </c>
      <c r="B299" s="101">
        <v>461</v>
      </c>
      <c r="C299" s="165">
        <v>300</v>
      </c>
      <c r="D299" s="163">
        <f t="shared" si="6"/>
        <v>0.6507592190889371</v>
      </c>
    </row>
    <row r="300" spans="1:4" ht="15">
      <c r="A300" s="162" t="s">
        <v>296</v>
      </c>
      <c r="B300" s="101">
        <v>598</v>
      </c>
      <c r="C300" s="165">
        <v>300</v>
      </c>
      <c r="D300" s="163">
        <f t="shared" si="6"/>
        <v>0.5016722408026756</v>
      </c>
    </row>
    <row r="301" spans="1:4" ht="15">
      <c r="A301" s="164" t="s">
        <v>297</v>
      </c>
      <c r="B301" s="101">
        <v>125</v>
      </c>
      <c r="C301" s="165">
        <v>123</v>
      </c>
      <c r="D301" s="163">
        <f t="shared" si="6"/>
        <v>0.984</v>
      </c>
    </row>
    <row r="302" spans="1:4" ht="15">
      <c r="A302" s="162" t="s">
        <v>298</v>
      </c>
      <c r="B302" s="101">
        <v>122</v>
      </c>
      <c r="C302" s="165">
        <v>120</v>
      </c>
      <c r="D302" s="163">
        <f t="shared" si="6"/>
        <v>0.9836065573770492</v>
      </c>
    </row>
    <row r="303" spans="1:4" ht="15">
      <c r="A303" s="162" t="s">
        <v>299</v>
      </c>
      <c r="B303" s="101">
        <v>3</v>
      </c>
      <c r="C303" s="165">
        <v>3</v>
      </c>
      <c r="D303" s="163">
        <f t="shared" si="6"/>
        <v>1</v>
      </c>
    </row>
    <row r="304" spans="1:4" ht="15">
      <c r="A304" s="164" t="s">
        <v>300</v>
      </c>
      <c r="B304" s="101">
        <v>84</v>
      </c>
      <c r="C304" s="165">
        <v>32</v>
      </c>
      <c r="D304" s="163">
        <f t="shared" si="6"/>
        <v>0.38095238095238093</v>
      </c>
    </row>
    <row r="305" spans="1:4" ht="15">
      <c r="A305" s="162" t="s">
        <v>301</v>
      </c>
      <c r="B305" s="101">
        <v>30</v>
      </c>
      <c r="C305" s="165"/>
      <c r="D305" s="163">
        <f t="shared" si="6"/>
        <v>0</v>
      </c>
    </row>
    <row r="306" spans="1:4" ht="15">
      <c r="A306" s="162" t="s">
        <v>302</v>
      </c>
      <c r="B306" s="101">
        <v>54</v>
      </c>
      <c r="C306" s="165">
        <v>32</v>
      </c>
      <c r="D306" s="163">
        <f t="shared" si="6"/>
        <v>0.5925925925925926</v>
      </c>
    </row>
    <row r="307" spans="1:4" ht="15">
      <c r="A307" s="164" t="s">
        <v>303</v>
      </c>
      <c r="B307" s="101">
        <v>60</v>
      </c>
      <c r="C307" s="165">
        <v>84</v>
      </c>
      <c r="D307" s="163">
        <f t="shared" si="6"/>
        <v>1.4</v>
      </c>
    </row>
    <row r="308" spans="1:4" ht="15">
      <c r="A308" s="162" t="s">
        <v>304</v>
      </c>
      <c r="B308" s="101">
        <v>60</v>
      </c>
      <c r="C308" s="165">
        <v>84</v>
      </c>
      <c r="D308" s="163">
        <f t="shared" si="6"/>
        <v>1.4</v>
      </c>
    </row>
    <row r="309" spans="1:4" ht="15">
      <c r="A309" s="164" t="s">
        <v>305</v>
      </c>
      <c r="B309" s="101">
        <v>715</v>
      </c>
      <c r="C309" s="165">
        <v>2800</v>
      </c>
      <c r="D309" s="163">
        <f t="shared" si="6"/>
        <v>3.9160839160839163</v>
      </c>
    </row>
    <row r="310" spans="1:4" ht="15">
      <c r="A310" s="162" t="s">
        <v>306</v>
      </c>
      <c r="B310" s="101">
        <v>715</v>
      </c>
      <c r="C310" s="165">
        <v>2800</v>
      </c>
      <c r="D310" s="163">
        <f t="shared" si="6"/>
        <v>3.9160839160839163</v>
      </c>
    </row>
    <row r="311" spans="1:4" ht="15">
      <c r="A311" s="164" t="s">
        <v>307</v>
      </c>
      <c r="B311" s="101">
        <v>0</v>
      </c>
      <c r="C311" s="165">
        <v>50</v>
      </c>
      <c r="D311" s="163">
        <f t="shared" si="6"/>
      </c>
    </row>
    <row r="312" spans="1:4" ht="15">
      <c r="A312" s="162" t="s">
        <v>308</v>
      </c>
      <c r="B312" s="101"/>
      <c r="C312" s="165">
        <v>50</v>
      </c>
      <c r="D312" s="163">
        <f t="shared" si="6"/>
      </c>
    </row>
    <row r="313" spans="1:4" ht="15">
      <c r="A313" s="164" t="s">
        <v>309</v>
      </c>
      <c r="B313" s="101">
        <v>395</v>
      </c>
      <c r="C313" s="165">
        <v>319</v>
      </c>
      <c r="D313" s="163">
        <f t="shared" si="6"/>
        <v>0.8075949367088607</v>
      </c>
    </row>
    <row r="314" spans="1:4" ht="15">
      <c r="A314" s="162" t="s">
        <v>310</v>
      </c>
      <c r="B314" s="101">
        <v>395</v>
      </c>
      <c r="C314" s="165">
        <v>319</v>
      </c>
      <c r="D314" s="163">
        <f t="shared" si="6"/>
        <v>0.8075949367088607</v>
      </c>
    </row>
    <row r="315" spans="1:4" ht="15">
      <c r="A315" s="164" t="s">
        <v>311</v>
      </c>
      <c r="B315" s="101">
        <v>21677</v>
      </c>
      <c r="C315" s="165">
        <v>17828</v>
      </c>
      <c r="D315" s="163">
        <f t="shared" si="6"/>
        <v>0.8224385293167874</v>
      </c>
    </row>
    <row r="316" spans="1:4" ht="15">
      <c r="A316" s="164" t="s">
        <v>312</v>
      </c>
      <c r="B316" s="101">
        <v>7369</v>
      </c>
      <c r="C316" s="165">
        <v>4227</v>
      </c>
      <c r="D316" s="163">
        <f t="shared" si="6"/>
        <v>0.5736192156330574</v>
      </c>
    </row>
    <row r="317" spans="1:4" ht="15">
      <c r="A317" s="162" t="s">
        <v>70</v>
      </c>
      <c r="B317" s="101">
        <v>750</v>
      </c>
      <c r="C317" s="165">
        <v>722</v>
      </c>
      <c r="D317" s="163">
        <f t="shared" si="6"/>
        <v>0.9626666666666667</v>
      </c>
    </row>
    <row r="318" spans="1:4" ht="15">
      <c r="A318" s="162" t="s">
        <v>71</v>
      </c>
      <c r="B318" s="101">
        <v>128</v>
      </c>
      <c r="C318" s="165">
        <v>142</v>
      </c>
      <c r="D318" s="163">
        <f t="shared" si="6"/>
        <v>1.109375</v>
      </c>
    </row>
    <row r="319" spans="1:4" ht="15">
      <c r="A319" s="162" t="s">
        <v>313</v>
      </c>
      <c r="B319" s="101">
        <v>6491</v>
      </c>
      <c r="C319" s="165">
        <v>3363</v>
      </c>
      <c r="D319" s="163">
        <f t="shared" si="6"/>
        <v>0.5181019873671238</v>
      </c>
    </row>
    <row r="320" spans="1:4" ht="15">
      <c r="A320" s="164" t="s">
        <v>314</v>
      </c>
      <c r="B320" s="101">
        <v>3757</v>
      </c>
      <c r="C320" s="165">
        <v>2737</v>
      </c>
      <c r="D320" s="163">
        <f t="shared" si="6"/>
        <v>0.7285067873303167</v>
      </c>
    </row>
    <row r="321" spans="1:4" ht="15">
      <c r="A321" s="162" t="s">
        <v>315</v>
      </c>
      <c r="B321" s="101">
        <v>3657</v>
      </c>
      <c r="C321" s="165">
        <v>2737</v>
      </c>
      <c r="D321" s="163">
        <f t="shared" si="6"/>
        <v>0.7484276729559748</v>
      </c>
    </row>
    <row r="322" spans="1:4" ht="15">
      <c r="A322" s="162" t="s">
        <v>316</v>
      </c>
      <c r="B322" s="101">
        <v>100</v>
      </c>
      <c r="C322" s="165"/>
      <c r="D322" s="163">
        <f t="shared" si="6"/>
        <v>0</v>
      </c>
    </row>
    <row r="323" spans="1:4" ht="15">
      <c r="A323" s="164" t="s">
        <v>317</v>
      </c>
      <c r="B323" s="101">
        <v>4841</v>
      </c>
      <c r="C323" s="165">
        <v>4669</v>
      </c>
      <c r="D323" s="163">
        <f t="shared" si="6"/>
        <v>0.9644701507952902</v>
      </c>
    </row>
    <row r="324" spans="1:4" ht="15">
      <c r="A324" s="162" t="s">
        <v>318</v>
      </c>
      <c r="B324" s="101">
        <v>728</v>
      </c>
      <c r="C324" s="165">
        <v>1514</v>
      </c>
      <c r="D324" s="163">
        <f t="shared" si="6"/>
        <v>2.07967032967033</v>
      </c>
    </row>
    <row r="325" spans="1:4" ht="15">
      <c r="A325" s="162" t="s">
        <v>319</v>
      </c>
      <c r="B325" s="101">
        <v>3913</v>
      </c>
      <c r="C325" s="165">
        <v>2655</v>
      </c>
      <c r="D325" s="163">
        <f t="shared" si="6"/>
        <v>0.6785075389726553</v>
      </c>
    </row>
    <row r="326" spans="1:4" ht="15">
      <c r="A326" s="162" t="s">
        <v>320</v>
      </c>
      <c r="B326" s="101">
        <v>200</v>
      </c>
      <c r="C326" s="165">
        <v>500</v>
      </c>
      <c r="D326" s="163">
        <f t="shared" si="6"/>
        <v>2.5</v>
      </c>
    </row>
    <row r="327" spans="1:4" ht="15">
      <c r="A327" s="164" t="s">
        <v>321</v>
      </c>
      <c r="B327" s="101">
        <v>1409</v>
      </c>
      <c r="C327" s="165">
        <v>979</v>
      </c>
      <c r="D327" s="163">
        <f t="shared" si="6"/>
        <v>0.694819020581973</v>
      </c>
    </row>
    <row r="328" spans="1:4" ht="15">
      <c r="A328" s="162" t="s">
        <v>322</v>
      </c>
      <c r="B328" s="101">
        <v>41</v>
      </c>
      <c r="C328" s="165">
        <v>36</v>
      </c>
      <c r="D328" s="163">
        <f t="shared" si="6"/>
        <v>0.8780487804878049</v>
      </c>
    </row>
    <row r="329" spans="1:4" ht="15">
      <c r="A329" s="162" t="s">
        <v>323</v>
      </c>
      <c r="B329" s="101">
        <v>541</v>
      </c>
      <c r="C329" s="165">
        <v>162</v>
      </c>
      <c r="D329" s="163">
        <f t="shared" si="6"/>
        <v>0.29944547134935307</v>
      </c>
    </row>
    <row r="330" spans="1:4" ht="15">
      <c r="A330" s="162" t="s">
        <v>324</v>
      </c>
      <c r="B330" s="101">
        <v>568</v>
      </c>
      <c r="C330" s="165">
        <v>554</v>
      </c>
      <c r="D330" s="163">
        <f t="shared" si="6"/>
        <v>0.9753521126760564</v>
      </c>
    </row>
    <row r="331" spans="1:4" ht="15">
      <c r="A331" s="162" t="s">
        <v>325</v>
      </c>
      <c r="B331" s="101">
        <v>31</v>
      </c>
      <c r="C331" s="165">
        <v>51</v>
      </c>
      <c r="D331" s="163">
        <f t="shared" si="6"/>
        <v>1.6451612903225807</v>
      </c>
    </row>
    <row r="332" spans="1:4" ht="15">
      <c r="A332" s="162" t="s">
        <v>326</v>
      </c>
      <c r="B332" s="101">
        <v>228</v>
      </c>
      <c r="C332" s="165">
        <v>176</v>
      </c>
      <c r="D332" s="163">
        <f t="shared" si="6"/>
        <v>0.7719298245614035</v>
      </c>
    </row>
    <row r="333" spans="1:4" ht="15">
      <c r="A333" s="164" t="s">
        <v>327</v>
      </c>
      <c r="B333" s="101">
        <v>913</v>
      </c>
      <c r="C333" s="165">
        <v>1457</v>
      </c>
      <c r="D333" s="163">
        <f t="shared" si="6"/>
        <v>1.5958378970427163</v>
      </c>
    </row>
    <row r="334" spans="1:4" ht="15">
      <c r="A334" s="162" t="s">
        <v>328</v>
      </c>
      <c r="B334" s="101"/>
      <c r="C334" s="165">
        <v>292</v>
      </c>
      <c r="D334" s="163">
        <f t="shared" si="6"/>
      </c>
    </row>
    <row r="335" spans="1:4" ht="15">
      <c r="A335" s="162" t="s">
        <v>329</v>
      </c>
      <c r="B335" s="101">
        <v>54</v>
      </c>
      <c r="C335" s="165">
        <v>54</v>
      </c>
      <c r="D335" s="163">
        <f t="shared" si="6"/>
        <v>1</v>
      </c>
    </row>
    <row r="336" spans="1:4" ht="15">
      <c r="A336" s="162" t="s">
        <v>330</v>
      </c>
      <c r="B336" s="101">
        <v>859</v>
      </c>
      <c r="C336" s="165">
        <v>1111</v>
      </c>
      <c r="D336" s="163">
        <f t="shared" si="6"/>
        <v>1.2933643771827708</v>
      </c>
    </row>
    <row r="337" spans="1:4" ht="15">
      <c r="A337" s="164" t="s">
        <v>331</v>
      </c>
      <c r="B337" s="101">
        <v>608</v>
      </c>
      <c r="C337" s="165">
        <v>409</v>
      </c>
      <c r="D337" s="163">
        <f t="shared" si="6"/>
        <v>0.6726973684210527</v>
      </c>
    </row>
    <row r="338" spans="1:4" ht="15">
      <c r="A338" s="162" t="s">
        <v>70</v>
      </c>
      <c r="B338" s="101"/>
      <c r="C338" s="165">
        <v>79</v>
      </c>
      <c r="D338" s="163">
        <f t="shared" si="6"/>
      </c>
    </row>
    <row r="339" spans="1:4" ht="15">
      <c r="A339" s="162" t="s">
        <v>332</v>
      </c>
      <c r="B339" s="101"/>
      <c r="C339" s="165">
        <v>10</v>
      </c>
      <c r="D339" s="163">
        <f t="shared" si="6"/>
      </c>
    </row>
    <row r="340" spans="1:4" ht="15">
      <c r="A340" s="162" t="s">
        <v>333</v>
      </c>
      <c r="B340" s="101"/>
      <c r="C340" s="165">
        <v>10</v>
      </c>
      <c r="D340" s="163">
        <f t="shared" si="6"/>
      </c>
    </row>
    <row r="341" spans="1:4" ht="15">
      <c r="A341" s="162" t="s">
        <v>334</v>
      </c>
      <c r="B341" s="101"/>
      <c r="C341" s="165">
        <v>10</v>
      </c>
      <c r="D341" s="163">
        <f t="shared" si="6"/>
      </c>
    </row>
    <row r="342" spans="1:4" ht="15">
      <c r="A342" s="162" t="s">
        <v>335</v>
      </c>
      <c r="B342" s="101">
        <v>478</v>
      </c>
      <c r="C342" s="165">
        <v>240</v>
      </c>
      <c r="D342" s="163">
        <f t="shared" si="6"/>
        <v>0.502092050209205</v>
      </c>
    </row>
    <row r="343" spans="1:4" ht="15">
      <c r="A343" s="162" t="s">
        <v>336</v>
      </c>
      <c r="B343" s="101">
        <v>130</v>
      </c>
      <c r="C343" s="165">
        <v>60</v>
      </c>
      <c r="D343" s="163">
        <f t="shared" si="6"/>
        <v>0.46153846153846156</v>
      </c>
    </row>
    <row r="344" spans="1:4" ht="15">
      <c r="A344" s="164" t="s">
        <v>337</v>
      </c>
      <c r="B344" s="101">
        <v>120</v>
      </c>
      <c r="C344" s="165">
        <v>120</v>
      </c>
      <c r="D344" s="163">
        <f t="shared" si="6"/>
        <v>1</v>
      </c>
    </row>
    <row r="345" spans="1:4" ht="15">
      <c r="A345" s="162" t="s">
        <v>338</v>
      </c>
      <c r="B345" s="101">
        <v>60</v>
      </c>
      <c r="C345" s="165">
        <v>60</v>
      </c>
      <c r="D345" s="163">
        <f t="shared" si="6"/>
        <v>1</v>
      </c>
    </row>
    <row r="346" spans="1:4" ht="15">
      <c r="A346" s="162" t="s">
        <v>339</v>
      </c>
      <c r="B346" s="101">
        <v>60</v>
      </c>
      <c r="C346" s="165">
        <v>60</v>
      </c>
      <c r="D346" s="163">
        <f t="shared" si="6"/>
        <v>1</v>
      </c>
    </row>
    <row r="347" spans="1:4" ht="15">
      <c r="A347" s="164" t="s">
        <v>340</v>
      </c>
      <c r="B347" s="101">
        <v>2400</v>
      </c>
      <c r="C347" s="165">
        <v>2967</v>
      </c>
      <c r="D347" s="163">
        <f t="shared" si="6"/>
        <v>1.23625</v>
      </c>
    </row>
    <row r="348" spans="1:4" ht="15">
      <c r="A348" s="162" t="s">
        <v>341</v>
      </c>
      <c r="B348" s="101"/>
      <c r="C348" s="165">
        <v>2367</v>
      </c>
      <c r="D348" s="163">
        <f t="shared" si="6"/>
      </c>
    </row>
    <row r="349" spans="1:4" ht="15">
      <c r="A349" s="162" t="s">
        <v>342</v>
      </c>
      <c r="B349" s="101">
        <v>2400</v>
      </c>
      <c r="C349" s="165"/>
      <c r="D349" s="163">
        <f t="shared" si="6"/>
        <v>0</v>
      </c>
    </row>
    <row r="350" spans="1:4" ht="15">
      <c r="A350" s="162" t="s">
        <v>343</v>
      </c>
      <c r="B350" s="101"/>
      <c r="C350" s="165">
        <v>600</v>
      </c>
      <c r="D350" s="163">
        <f aca="true" t="shared" si="7" ref="D350:D364">IF(B350=0,"",C350/B350)</f>
      </c>
    </row>
    <row r="351" spans="1:4" ht="15">
      <c r="A351" s="164" t="s">
        <v>344</v>
      </c>
      <c r="B351" s="101">
        <v>150</v>
      </c>
      <c r="C351" s="165">
        <v>215</v>
      </c>
      <c r="D351" s="163">
        <f t="shared" si="7"/>
        <v>1.4333333333333333</v>
      </c>
    </row>
    <row r="352" spans="1:4" ht="15">
      <c r="A352" s="162" t="s">
        <v>345</v>
      </c>
      <c r="B352" s="101">
        <v>150</v>
      </c>
      <c r="C352" s="165">
        <v>150</v>
      </c>
      <c r="D352" s="163">
        <f t="shared" si="7"/>
        <v>1</v>
      </c>
    </row>
    <row r="353" spans="1:4" ht="15">
      <c r="A353" s="162" t="s">
        <v>346</v>
      </c>
      <c r="B353" s="101"/>
      <c r="C353" s="165">
        <v>65</v>
      </c>
      <c r="D353" s="163">
        <f t="shared" si="7"/>
      </c>
    </row>
    <row r="354" spans="1:4" ht="15">
      <c r="A354" s="164" t="s">
        <v>347</v>
      </c>
      <c r="B354" s="101">
        <v>0</v>
      </c>
      <c r="C354" s="165">
        <v>20</v>
      </c>
      <c r="D354" s="163">
        <f t="shared" si="7"/>
      </c>
    </row>
    <row r="355" spans="1:4" ht="15">
      <c r="A355" s="162" t="s">
        <v>348</v>
      </c>
      <c r="B355" s="101"/>
      <c r="C355" s="165">
        <v>20</v>
      </c>
      <c r="D355" s="163">
        <f t="shared" si="7"/>
      </c>
    </row>
    <row r="356" spans="1:4" ht="15">
      <c r="A356" s="164" t="s">
        <v>349</v>
      </c>
      <c r="B356" s="101">
        <v>110</v>
      </c>
      <c r="C356" s="165">
        <v>28</v>
      </c>
      <c r="D356" s="163">
        <f t="shared" si="7"/>
        <v>0.2545454545454545</v>
      </c>
    </row>
    <row r="357" spans="1:4" ht="15">
      <c r="A357" s="162" t="s">
        <v>350</v>
      </c>
      <c r="B357" s="101">
        <v>110</v>
      </c>
      <c r="C357" s="165">
        <v>28</v>
      </c>
      <c r="D357" s="163">
        <f t="shared" si="7"/>
        <v>0.2545454545454545</v>
      </c>
    </row>
    <row r="358" spans="1:4" ht="15">
      <c r="A358" s="164" t="s">
        <v>351</v>
      </c>
      <c r="B358" s="101">
        <v>3273</v>
      </c>
      <c r="C358" s="165">
        <v>3093</v>
      </c>
      <c r="D358" s="163">
        <f t="shared" si="7"/>
        <v>0.9450045829514208</v>
      </c>
    </row>
    <row r="359" spans="1:4" ht="15">
      <c r="A359" s="164" t="s">
        <v>352</v>
      </c>
      <c r="B359" s="101">
        <v>539</v>
      </c>
      <c r="C359" s="165">
        <v>533</v>
      </c>
      <c r="D359" s="163">
        <f t="shared" si="7"/>
        <v>0.9888682745825603</v>
      </c>
    </row>
    <row r="360" spans="1:4" ht="15">
      <c r="A360" s="162" t="s">
        <v>70</v>
      </c>
      <c r="B360" s="101">
        <v>490</v>
      </c>
      <c r="C360" s="165">
        <v>429</v>
      </c>
      <c r="D360" s="163">
        <f t="shared" si="7"/>
        <v>0.8755102040816326</v>
      </c>
    </row>
    <row r="361" spans="1:4" ht="15">
      <c r="A361" s="162" t="s">
        <v>71</v>
      </c>
      <c r="B361" s="101">
        <v>30</v>
      </c>
      <c r="C361" s="165">
        <v>75</v>
      </c>
      <c r="D361" s="163">
        <f t="shared" si="7"/>
        <v>2.5</v>
      </c>
    </row>
    <row r="362" spans="1:4" ht="15">
      <c r="A362" s="162" t="s">
        <v>353</v>
      </c>
      <c r="B362" s="101">
        <v>14</v>
      </c>
      <c r="C362" s="165">
        <v>18</v>
      </c>
      <c r="D362" s="163">
        <f t="shared" si="7"/>
        <v>1.2857142857142858</v>
      </c>
    </row>
    <row r="363" spans="1:4" ht="15">
      <c r="A363" s="162" t="s">
        <v>354</v>
      </c>
      <c r="B363" s="101">
        <v>5</v>
      </c>
      <c r="C363" s="165">
        <v>11</v>
      </c>
      <c r="D363" s="163">
        <f t="shared" si="7"/>
        <v>2.2</v>
      </c>
    </row>
    <row r="364" spans="1:4" ht="15">
      <c r="A364" s="164" t="s">
        <v>355</v>
      </c>
      <c r="B364" s="101">
        <v>63</v>
      </c>
      <c r="C364" s="165">
        <v>18</v>
      </c>
      <c r="D364" s="163">
        <f t="shared" si="7"/>
        <v>0.2857142857142857</v>
      </c>
    </row>
    <row r="365" spans="1:4" ht="15">
      <c r="A365" s="162" t="s">
        <v>356</v>
      </c>
      <c r="B365" s="101">
        <v>48</v>
      </c>
      <c r="C365" s="165"/>
      <c r="D365" s="163">
        <f aca="true" t="shared" si="8" ref="D365:D396">IF(B365=0,"",C365/B365)</f>
        <v>0</v>
      </c>
    </row>
    <row r="366" spans="1:4" ht="15">
      <c r="A366" s="162" t="s">
        <v>357</v>
      </c>
      <c r="B366" s="101">
        <v>15</v>
      </c>
      <c r="C366" s="165">
        <v>18</v>
      </c>
      <c r="D366" s="163">
        <f t="shared" si="8"/>
        <v>1.2</v>
      </c>
    </row>
    <row r="367" spans="1:4" ht="15">
      <c r="A367" s="164" t="s">
        <v>358</v>
      </c>
      <c r="B367" s="101">
        <v>1879</v>
      </c>
      <c r="C367" s="165">
        <v>120</v>
      </c>
      <c r="D367" s="163">
        <f t="shared" si="8"/>
        <v>0.06386375731772219</v>
      </c>
    </row>
    <row r="368" spans="1:4" ht="15">
      <c r="A368" s="162" t="s">
        <v>359</v>
      </c>
      <c r="B368" s="101">
        <v>60</v>
      </c>
      <c r="C368" s="165"/>
      <c r="D368" s="163">
        <f t="shared" si="8"/>
        <v>0</v>
      </c>
    </row>
    <row r="369" spans="1:4" ht="15">
      <c r="A369" s="162" t="s">
        <v>360</v>
      </c>
      <c r="B369" s="101">
        <v>1619</v>
      </c>
      <c r="C369" s="165">
        <v>10</v>
      </c>
      <c r="D369" s="163">
        <f t="shared" si="8"/>
        <v>0.006176652254478073</v>
      </c>
    </row>
    <row r="370" spans="1:4" ht="15">
      <c r="A370" s="162" t="s">
        <v>361</v>
      </c>
      <c r="B370" s="101">
        <v>200</v>
      </c>
      <c r="C370" s="165">
        <v>110</v>
      </c>
      <c r="D370" s="163">
        <f t="shared" si="8"/>
        <v>0.55</v>
      </c>
    </row>
    <row r="371" spans="1:4" ht="15">
      <c r="A371" s="164" t="s">
        <v>362</v>
      </c>
      <c r="B371" s="101">
        <v>200</v>
      </c>
      <c r="C371" s="165">
        <v>638</v>
      </c>
      <c r="D371" s="163">
        <f t="shared" si="8"/>
        <v>3.19</v>
      </c>
    </row>
    <row r="372" spans="1:4" ht="15">
      <c r="A372" s="162" t="s">
        <v>363</v>
      </c>
      <c r="B372" s="101">
        <v>190</v>
      </c>
      <c r="C372" s="165">
        <v>618</v>
      </c>
      <c r="D372" s="163">
        <f t="shared" si="8"/>
        <v>3.2526315789473683</v>
      </c>
    </row>
    <row r="373" spans="1:4" ht="15">
      <c r="A373" s="162" t="s">
        <v>364</v>
      </c>
      <c r="B373" s="101">
        <v>10</v>
      </c>
      <c r="C373" s="165">
        <v>20</v>
      </c>
      <c r="D373" s="163">
        <f t="shared" si="8"/>
        <v>2</v>
      </c>
    </row>
    <row r="374" spans="1:4" ht="15">
      <c r="A374" s="164" t="s">
        <v>365</v>
      </c>
      <c r="B374" s="101">
        <v>592</v>
      </c>
      <c r="C374" s="165">
        <v>1784</v>
      </c>
      <c r="D374" s="163">
        <f t="shared" si="8"/>
        <v>3.0135135135135136</v>
      </c>
    </row>
    <row r="375" spans="1:4" ht="15">
      <c r="A375" s="162" t="s">
        <v>366</v>
      </c>
      <c r="B375" s="101">
        <v>592</v>
      </c>
      <c r="C375" s="165">
        <v>754</v>
      </c>
      <c r="D375" s="163">
        <f t="shared" si="8"/>
        <v>1.2736486486486487</v>
      </c>
    </row>
    <row r="376" spans="1:4" ht="15">
      <c r="A376" s="162" t="s">
        <v>367</v>
      </c>
      <c r="B376" s="101"/>
      <c r="C376" s="165">
        <v>30</v>
      </c>
      <c r="D376" s="163">
        <f t="shared" si="8"/>
      </c>
    </row>
    <row r="377" spans="1:4" ht="15">
      <c r="A377" s="162" t="s">
        <v>368</v>
      </c>
      <c r="B377" s="101"/>
      <c r="C377" s="165">
        <v>1000</v>
      </c>
      <c r="D377" s="163">
        <f t="shared" si="8"/>
      </c>
    </row>
    <row r="378" spans="1:4" ht="15">
      <c r="A378" s="164" t="s">
        <v>369</v>
      </c>
      <c r="B378" s="101">
        <v>24743</v>
      </c>
      <c r="C378" s="165">
        <v>12960</v>
      </c>
      <c r="D378" s="163">
        <f t="shared" si="8"/>
        <v>0.5237845047084024</v>
      </c>
    </row>
    <row r="379" spans="1:4" ht="15">
      <c r="A379" s="164" t="s">
        <v>370</v>
      </c>
      <c r="B379" s="101">
        <v>2881</v>
      </c>
      <c r="C379" s="165">
        <v>2826</v>
      </c>
      <c r="D379" s="163">
        <f t="shared" si="8"/>
        <v>0.9809094064560916</v>
      </c>
    </row>
    <row r="380" spans="1:4" ht="15">
      <c r="A380" s="162" t="s">
        <v>70</v>
      </c>
      <c r="B380" s="101">
        <v>1098</v>
      </c>
      <c r="C380" s="165">
        <v>1018</v>
      </c>
      <c r="D380" s="163">
        <f t="shared" si="8"/>
        <v>0.9271402550091075</v>
      </c>
    </row>
    <row r="381" spans="1:4" ht="15">
      <c r="A381" s="162" t="s">
        <v>71</v>
      </c>
      <c r="B381" s="101">
        <v>50</v>
      </c>
      <c r="C381" s="165"/>
      <c r="D381" s="163">
        <f t="shared" si="8"/>
        <v>0</v>
      </c>
    </row>
    <row r="382" spans="1:4" ht="15">
      <c r="A382" s="162" t="s">
        <v>371</v>
      </c>
      <c r="B382" s="101">
        <v>1487</v>
      </c>
      <c r="C382" s="165">
        <v>1461</v>
      </c>
      <c r="D382" s="163">
        <f t="shared" si="8"/>
        <v>0.9825151311365165</v>
      </c>
    </row>
    <row r="383" spans="1:4" ht="15">
      <c r="A383" s="162" t="s">
        <v>372</v>
      </c>
      <c r="B383" s="101">
        <v>50</v>
      </c>
      <c r="C383" s="165">
        <v>44</v>
      </c>
      <c r="D383" s="163">
        <f t="shared" si="8"/>
        <v>0.88</v>
      </c>
    </row>
    <row r="384" spans="1:4" ht="15">
      <c r="A384" s="162" t="s">
        <v>373</v>
      </c>
      <c r="B384" s="101">
        <v>196</v>
      </c>
      <c r="C384" s="165">
        <v>303</v>
      </c>
      <c r="D384" s="163">
        <f t="shared" si="8"/>
        <v>1.5459183673469388</v>
      </c>
    </row>
    <row r="385" spans="1:4" ht="15">
      <c r="A385" s="164" t="s">
        <v>374</v>
      </c>
      <c r="B385" s="101">
        <v>480</v>
      </c>
      <c r="C385" s="165">
        <v>719</v>
      </c>
      <c r="D385" s="163">
        <f t="shared" si="8"/>
        <v>1.4979166666666666</v>
      </c>
    </row>
    <row r="386" spans="1:4" ht="15">
      <c r="A386" s="162" t="s">
        <v>375</v>
      </c>
      <c r="B386" s="101">
        <v>480</v>
      </c>
      <c r="C386" s="165">
        <v>719</v>
      </c>
      <c r="D386" s="163">
        <f t="shared" si="8"/>
        <v>1.4979166666666666</v>
      </c>
    </row>
    <row r="387" spans="1:4" ht="15">
      <c r="A387" s="164" t="s">
        <v>376</v>
      </c>
      <c r="B387" s="101">
        <v>7749</v>
      </c>
      <c r="C387" s="165">
        <v>3424</v>
      </c>
      <c r="D387" s="163">
        <f t="shared" si="8"/>
        <v>0.44186346625371015</v>
      </c>
    </row>
    <row r="388" spans="1:4" ht="15">
      <c r="A388" s="162" t="s">
        <v>377</v>
      </c>
      <c r="B388" s="101">
        <v>7749</v>
      </c>
      <c r="C388" s="165">
        <v>3424</v>
      </c>
      <c r="D388" s="163">
        <f t="shared" si="8"/>
        <v>0.44186346625371015</v>
      </c>
    </row>
    <row r="389" spans="1:4" ht="15">
      <c r="A389" s="164" t="s">
        <v>378</v>
      </c>
      <c r="B389" s="101">
        <v>11821</v>
      </c>
      <c r="C389" s="165">
        <v>5295</v>
      </c>
      <c r="D389" s="163">
        <f t="shared" si="8"/>
        <v>0.4479316470687759</v>
      </c>
    </row>
    <row r="390" spans="1:4" ht="15">
      <c r="A390" s="162" t="s">
        <v>379</v>
      </c>
      <c r="B390" s="101">
        <v>11821</v>
      </c>
      <c r="C390" s="165">
        <v>5295</v>
      </c>
      <c r="D390" s="163">
        <f t="shared" si="8"/>
        <v>0.4479316470687759</v>
      </c>
    </row>
    <row r="391" spans="1:4" ht="15">
      <c r="A391" s="164" t="s">
        <v>380</v>
      </c>
      <c r="B391" s="101">
        <v>605</v>
      </c>
      <c r="C391" s="165">
        <v>596</v>
      </c>
      <c r="D391" s="163">
        <f t="shared" si="8"/>
        <v>0.9851239669421488</v>
      </c>
    </row>
    <row r="392" spans="1:4" ht="15">
      <c r="A392" s="162" t="s">
        <v>381</v>
      </c>
      <c r="B392" s="101">
        <v>605</v>
      </c>
      <c r="C392" s="165">
        <v>596</v>
      </c>
      <c r="D392" s="163">
        <f t="shared" si="8"/>
        <v>0.9851239669421488</v>
      </c>
    </row>
    <row r="393" spans="1:4" ht="15">
      <c r="A393" s="164" t="s">
        <v>382</v>
      </c>
      <c r="B393" s="101">
        <v>1207</v>
      </c>
      <c r="C393" s="165">
        <v>100</v>
      </c>
      <c r="D393" s="163">
        <f t="shared" si="8"/>
        <v>0.08285004142502071</v>
      </c>
    </row>
    <row r="394" spans="1:4" ht="15">
      <c r="A394" s="162" t="s">
        <v>383</v>
      </c>
      <c r="B394" s="101">
        <v>1207</v>
      </c>
      <c r="C394" s="165">
        <v>100</v>
      </c>
      <c r="D394" s="163">
        <f t="shared" si="8"/>
        <v>0.08285004142502071</v>
      </c>
    </row>
    <row r="395" spans="1:4" ht="15">
      <c r="A395" s="164" t="s">
        <v>384</v>
      </c>
      <c r="B395" s="101">
        <v>14284</v>
      </c>
      <c r="C395" s="165">
        <v>10821</v>
      </c>
      <c r="D395" s="163">
        <f t="shared" si="8"/>
        <v>0.757560907308877</v>
      </c>
    </row>
    <row r="396" spans="1:4" ht="15">
      <c r="A396" s="164" t="s">
        <v>385</v>
      </c>
      <c r="B396" s="101">
        <v>1809</v>
      </c>
      <c r="C396" s="165">
        <v>3721</v>
      </c>
      <c r="D396" s="163">
        <f t="shared" si="8"/>
        <v>2.056937534549475</v>
      </c>
    </row>
    <row r="397" spans="1:4" ht="15">
      <c r="A397" s="162" t="s">
        <v>70</v>
      </c>
      <c r="B397" s="101">
        <v>673</v>
      </c>
      <c r="C397" s="165">
        <v>601</v>
      </c>
      <c r="D397" s="163">
        <f aca="true" t="shared" si="9" ref="D397:D417">IF(B397=0,"",C397/B397)</f>
        <v>0.8930163447251115</v>
      </c>
    </row>
    <row r="398" spans="1:4" ht="15">
      <c r="A398" s="162" t="s">
        <v>71</v>
      </c>
      <c r="B398" s="101">
        <v>30</v>
      </c>
      <c r="C398" s="165">
        <v>30</v>
      </c>
      <c r="D398" s="163">
        <f t="shared" si="9"/>
        <v>1</v>
      </c>
    </row>
    <row r="399" spans="1:4" ht="15">
      <c r="A399" s="162" t="s">
        <v>75</v>
      </c>
      <c r="B399" s="101">
        <v>288</v>
      </c>
      <c r="C399" s="165">
        <v>214</v>
      </c>
      <c r="D399" s="163">
        <f t="shared" si="9"/>
        <v>0.7430555555555556</v>
      </c>
    </row>
    <row r="400" spans="1:4" ht="15">
      <c r="A400" s="162" t="s">
        <v>386</v>
      </c>
      <c r="B400" s="101">
        <v>106</v>
      </c>
      <c r="C400" s="165">
        <v>27</v>
      </c>
      <c r="D400" s="163">
        <f t="shared" si="9"/>
        <v>0.25471698113207547</v>
      </c>
    </row>
    <row r="401" spans="1:4" ht="15">
      <c r="A401" s="162" t="s">
        <v>387</v>
      </c>
      <c r="B401" s="101">
        <v>20</v>
      </c>
      <c r="C401" s="165">
        <v>24</v>
      </c>
      <c r="D401" s="163">
        <f t="shared" si="9"/>
        <v>1.2</v>
      </c>
    </row>
    <row r="402" spans="1:4" ht="15">
      <c r="A402" s="162" t="s">
        <v>388</v>
      </c>
      <c r="B402" s="101">
        <v>10</v>
      </c>
      <c r="C402" s="165">
        <v>15</v>
      </c>
      <c r="D402" s="163">
        <f t="shared" si="9"/>
        <v>1.5</v>
      </c>
    </row>
    <row r="403" spans="1:4" ht="15">
      <c r="A403" s="162" t="s">
        <v>389</v>
      </c>
      <c r="B403" s="101">
        <v>183</v>
      </c>
      <c r="C403" s="165">
        <v>123</v>
      </c>
      <c r="D403" s="163">
        <f t="shared" si="9"/>
        <v>0.6721311475409836</v>
      </c>
    </row>
    <row r="404" spans="1:4" ht="15">
      <c r="A404" s="162" t="s">
        <v>390</v>
      </c>
      <c r="B404" s="101">
        <v>1</v>
      </c>
      <c r="C404" s="165">
        <v>2</v>
      </c>
      <c r="D404" s="163">
        <f t="shared" si="9"/>
        <v>2</v>
      </c>
    </row>
    <row r="405" spans="1:4" ht="15">
      <c r="A405" s="162" t="s">
        <v>391</v>
      </c>
      <c r="B405" s="101">
        <v>80</v>
      </c>
      <c r="C405" s="165">
        <v>63</v>
      </c>
      <c r="D405" s="163">
        <f t="shared" si="9"/>
        <v>0.7875</v>
      </c>
    </row>
    <row r="406" spans="1:4" ht="15">
      <c r="A406" s="162" t="s">
        <v>392</v>
      </c>
      <c r="B406" s="101">
        <v>1</v>
      </c>
      <c r="C406" s="165">
        <v>1</v>
      </c>
      <c r="D406" s="163">
        <f t="shared" si="9"/>
        <v>1</v>
      </c>
    </row>
    <row r="407" spans="1:4" ht="15">
      <c r="A407" s="162" t="s">
        <v>393</v>
      </c>
      <c r="B407" s="101">
        <v>50</v>
      </c>
      <c r="C407" s="165">
        <v>50</v>
      </c>
      <c r="D407" s="163">
        <f t="shared" si="9"/>
        <v>1</v>
      </c>
    </row>
    <row r="408" spans="1:4" ht="15">
      <c r="A408" s="162" t="s">
        <v>394</v>
      </c>
      <c r="B408" s="101">
        <v>50</v>
      </c>
      <c r="C408" s="165"/>
      <c r="D408" s="163">
        <f t="shared" si="9"/>
        <v>0</v>
      </c>
    </row>
    <row r="409" spans="1:4" ht="15">
      <c r="A409" s="162" t="s">
        <v>395</v>
      </c>
      <c r="B409" s="101">
        <v>100</v>
      </c>
      <c r="C409" s="165">
        <v>2400</v>
      </c>
      <c r="D409" s="163">
        <f t="shared" si="9"/>
        <v>24</v>
      </c>
    </row>
    <row r="410" spans="1:4" ht="15">
      <c r="A410" s="162" t="s">
        <v>396</v>
      </c>
      <c r="B410" s="101">
        <v>45</v>
      </c>
      <c r="C410" s="165">
        <v>55</v>
      </c>
      <c r="D410" s="163">
        <f t="shared" si="9"/>
        <v>1.2222222222222223</v>
      </c>
    </row>
    <row r="411" spans="1:4" ht="15">
      <c r="A411" s="162" t="s">
        <v>397</v>
      </c>
      <c r="B411" s="101">
        <v>172</v>
      </c>
      <c r="C411" s="165">
        <v>116</v>
      </c>
      <c r="D411" s="163">
        <f t="shared" si="9"/>
        <v>0.6744186046511628</v>
      </c>
    </row>
    <row r="412" spans="1:4" ht="15">
      <c r="A412" s="164" t="s">
        <v>398</v>
      </c>
      <c r="B412" s="101">
        <v>2853</v>
      </c>
      <c r="C412" s="165">
        <v>2435</v>
      </c>
      <c r="D412" s="163">
        <f t="shared" si="9"/>
        <v>0.8534875569575885</v>
      </c>
    </row>
    <row r="413" spans="1:4" ht="15">
      <c r="A413" s="162" t="s">
        <v>70</v>
      </c>
      <c r="B413" s="101">
        <v>181</v>
      </c>
      <c r="C413" s="165">
        <v>174</v>
      </c>
      <c r="D413" s="163">
        <f t="shared" si="9"/>
        <v>0.9613259668508287</v>
      </c>
    </row>
    <row r="414" spans="1:4" ht="15">
      <c r="A414" s="162" t="s">
        <v>71</v>
      </c>
      <c r="B414" s="101">
        <v>10</v>
      </c>
      <c r="C414" s="165">
        <v>10</v>
      </c>
      <c r="D414" s="163">
        <f t="shared" si="9"/>
        <v>1</v>
      </c>
    </row>
    <row r="415" spans="1:4" ht="15">
      <c r="A415" s="162" t="s">
        <v>399</v>
      </c>
      <c r="B415" s="101">
        <v>404</v>
      </c>
      <c r="C415" s="165">
        <v>176</v>
      </c>
      <c r="D415" s="163">
        <f t="shared" si="9"/>
        <v>0.43564356435643564</v>
      </c>
    </row>
    <row r="416" spans="1:4" ht="15">
      <c r="A416" s="162" t="s">
        <v>400</v>
      </c>
      <c r="B416" s="101">
        <v>1003</v>
      </c>
      <c r="C416" s="165">
        <v>830</v>
      </c>
      <c r="D416" s="163">
        <f t="shared" si="9"/>
        <v>0.827517447657029</v>
      </c>
    </row>
    <row r="417" spans="1:4" ht="15">
      <c r="A417" s="162" t="s">
        <v>401</v>
      </c>
      <c r="B417" s="101"/>
      <c r="C417" s="165">
        <v>4</v>
      </c>
      <c r="D417" s="163">
        <f t="shared" si="9"/>
      </c>
    </row>
    <row r="418" spans="1:4" ht="15">
      <c r="A418" s="162" t="s">
        <v>402</v>
      </c>
      <c r="B418" s="101"/>
      <c r="C418" s="165">
        <v>70</v>
      </c>
      <c r="D418" s="163">
        <f aca="true" t="shared" si="10" ref="D418:D449">IF(B418=0,"",C418/B418)</f>
      </c>
    </row>
    <row r="419" spans="1:4" ht="15">
      <c r="A419" s="162" t="s">
        <v>403</v>
      </c>
      <c r="B419" s="101">
        <v>15</v>
      </c>
      <c r="C419" s="165">
        <v>4</v>
      </c>
      <c r="D419" s="163">
        <f t="shared" si="10"/>
        <v>0.26666666666666666</v>
      </c>
    </row>
    <row r="420" spans="1:4" ht="15">
      <c r="A420" s="162" t="s">
        <v>404</v>
      </c>
      <c r="B420" s="101">
        <v>10</v>
      </c>
      <c r="C420" s="165">
        <v>55</v>
      </c>
      <c r="D420" s="163">
        <f t="shared" si="10"/>
        <v>5.5</v>
      </c>
    </row>
    <row r="421" spans="1:4" ht="15">
      <c r="A421" s="162" t="s">
        <v>405</v>
      </c>
      <c r="B421" s="101">
        <v>205</v>
      </c>
      <c r="C421" s="165">
        <v>5</v>
      </c>
      <c r="D421" s="163">
        <f t="shared" si="10"/>
        <v>0.024390243902439025</v>
      </c>
    </row>
    <row r="422" spans="1:4" ht="15">
      <c r="A422" s="162" t="s">
        <v>406</v>
      </c>
      <c r="B422" s="101"/>
      <c r="C422" s="165">
        <v>9</v>
      </c>
      <c r="D422" s="163">
        <f t="shared" si="10"/>
      </c>
    </row>
    <row r="423" spans="1:4" ht="15">
      <c r="A423" s="162" t="s">
        <v>407</v>
      </c>
      <c r="B423" s="101">
        <v>10</v>
      </c>
      <c r="C423" s="165">
        <v>3</v>
      </c>
      <c r="D423" s="163">
        <f t="shared" si="10"/>
        <v>0.3</v>
      </c>
    </row>
    <row r="424" spans="1:4" ht="15">
      <c r="A424" s="162" t="s">
        <v>408</v>
      </c>
      <c r="B424" s="101">
        <v>5</v>
      </c>
      <c r="C424" s="165">
        <v>5</v>
      </c>
      <c r="D424" s="163">
        <f t="shared" si="10"/>
        <v>1</v>
      </c>
    </row>
    <row r="425" spans="1:4" ht="15">
      <c r="A425" s="162" t="s">
        <v>409</v>
      </c>
      <c r="B425" s="101">
        <v>980</v>
      </c>
      <c r="C425" s="165">
        <v>1040</v>
      </c>
      <c r="D425" s="163">
        <f t="shared" si="10"/>
        <v>1.0612244897959184</v>
      </c>
    </row>
    <row r="426" spans="1:4" ht="15">
      <c r="A426" s="162" t="s">
        <v>410</v>
      </c>
      <c r="B426" s="101">
        <v>30</v>
      </c>
      <c r="C426" s="165">
        <v>50</v>
      </c>
      <c r="D426" s="163">
        <f t="shared" si="10"/>
        <v>1.6666666666666667</v>
      </c>
    </row>
    <row r="427" spans="1:4" ht="15">
      <c r="A427" s="164" t="s">
        <v>411</v>
      </c>
      <c r="B427" s="101">
        <v>9622</v>
      </c>
      <c r="C427" s="165">
        <v>4665</v>
      </c>
      <c r="D427" s="163">
        <f t="shared" si="10"/>
        <v>0.4848264394096861</v>
      </c>
    </row>
    <row r="428" spans="1:4" ht="15">
      <c r="A428" s="162" t="s">
        <v>70</v>
      </c>
      <c r="B428" s="101">
        <v>135</v>
      </c>
      <c r="C428" s="165">
        <v>103</v>
      </c>
      <c r="D428" s="163">
        <f t="shared" si="10"/>
        <v>0.762962962962963</v>
      </c>
    </row>
    <row r="429" spans="1:4" ht="15">
      <c r="A429" s="162" t="s">
        <v>71</v>
      </c>
      <c r="B429" s="101"/>
      <c r="C429" s="165">
        <v>82</v>
      </c>
      <c r="D429" s="163">
        <f t="shared" si="10"/>
      </c>
    </row>
    <row r="430" spans="1:4" ht="15">
      <c r="A430" s="162" t="s">
        <v>412</v>
      </c>
      <c r="B430" s="101">
        <v>142</v>
      </c>
      <c r="C430" s="165"/>
      <c r="D430" s="163">
        <f t="shared" si="10"/>
        <v>0</v>
      </c>
    </row>
    <row r="431" spans="1:4" ht="15">
      <c r="A431" s="162" t="s">
        <v>413</v>
      </c>
      <c r="B431" s="101">
        <v>8344</v>
      </c>
      <c r="C431" s="165">
        <v>2886</v>
      </c>
      <c r="D431" s="163">
        <f t="shared" si="10"/>
        <v>0.3458772770853308</v>
      </c>
    </row>
    <row r="432" spans="1:4" ht="15">
      <c r="A432" s="162" t="s">
        <v>414</v>
      </c>
      <c r="B432" s="101">
        <v>727</v>
      </c>
      <c r="C432" s="165">
        <v>1032</v>
      </c>
      <c r="D432" s="163">
        <f t="shared" si="10"/>
        <v>1.419532324621733</v>
      </c>
    </row>
    <row r="433" spans="1:4" ht="15">
      <c r="A433" s="162" t="s">
        <v>415</v>
      </c>
      <c r="B433" s="101"/>
      <c r="C433" s="165">
        <v>5</v>
      </c>
      <c r="D433" s="163">
        <f t="shared" si="10"/>
      </c>
    </row>
    <row r="434" spans="1:4" ht="15">
      <c r="A434" s="162" t="s">
        <v>416</v>
      </c>
      <c r="B434" s="101"/>
      <c r="C434" s="165">
        <v>15</v>
      </c>
      <c r="D434" s="163">
        <f t="shared" si="10"/>
      </c>
    </row>
    <row r="435" spans="1:4" ht="15">
      <c r="A435" s="162" t="s">
        <v>417</v>
      </c>
      <c r="B435" s="101">
        <v>70</v>
      </c>
      <c r="C435" s="165">
        <v>287</v>
      </c>
      <c r="D435" s="163">
        <f t="shared" si="10"/>
        <v>4.1</v>
      </c>
    </row>
    <row r="436" spans="1:4" ht="15">
      <c r="A436" s="162" t="s">
        <v>418</v>
      </c>
      <c r="B436" s="101"/>
      <c r="C436" s="165">
        <v>5</v>
      </c>
      <c r="D436" s="163">
        <f t="shared" si="10"/>
      </c>
    </row>
    <row r="437" spans="1:4" ht="15">
      <c r="A437" s="162" t="s">
        <v>419</v>
      </c>
      <c r="B437" s="101">
        <v>160</v>
      </c>
      <c r="C437" s="165"/>
      <c r="D437" s="163">
        <f t="shared" si="10"/>
        <v>0</v>
      </c>
    </row>
    <row r="438" spans="1:4" ht="15">
      <c r="A438" s="162" t="s">
        <v>420</v>
      </c>
      <c r="B438" s="101">
        <v>34</v>
      </c>
      <c r="C438" s="165"/>
      <c r="D438" s="163">
        <f t="shared" si="10"/>
        <v>0</v>
      </c>
    </row>
    <row r="439" spans="1:4" ht="15">
      <c r="A439" s="162" t="s">
        <v>421</v>
      </c>
      <c r="B439" s="101">
        <v>10</v>
      </c>
      <c r="C439" s="165">
        <v>250</v>
      </c>
      <c r="D439" s="163">
        <f t="shared" si="10"/>
        <v>25</v>
      </c>
    </row>
    <row r="440" spans="1:4" ht="15">
      <c r="A440" s="164" t="s">
        <v>422</v>
      </c>
      <c r="B440" s="101">
        <v>3439</v>
      </c>
      <c r="C440" s="165">
        <v>2115</v>
      </c>
      <c r="D440" s="163">
        <f t="shared" si="10"/>
        <v>0.6150043617330619</v>
      </c>
    </row>
    <row r="441" spans="1:4" ht="15">
      <c r="A441" s="164" t="s">
        <v>423</v>
      </c>
      <c r="B441" s="101">
        <v>1439</v>
      </c>
      <c r="C441" s="165">
        <v>1566</v>
      </c>
      <c r="D441" s="163">
        <f t="shared" si="10"/>
        <v>1.0882557331480194</v>
      </c>
    </row>
    <row r="442" spans="1:4" ht="15">
      <c r="A442" s="162" t="s">
        <v>70</v>
      </c>
      <c r="B442" s="101">
        <v>540</v>
      </c>
      <c r="C442" s="165">
        <v>496</v>
      </c>
      <c r="D442" s="163">
        <f t="shared" si="10"/>
        <v>0.9185185185185185</v>
      </c>
    </row>
    <row r="443" spans="1:4" ht="15">
      <c r="A443" s="162" t="s">
        <v>71</v>
      </c>
      <c r="B443" s="101"/>
      <c r="C443" s="165">
        <v>167</v>
      </c>
      <c r="D443" s="163">
        <f t="shared" si="10"/>
      </c>
    </row>
    <row r="444" spans="1:4" ht="15">
      <c r="A444" s="162" t="s">
        <v>424</v>
      </c>
      <c r="B444" s="101"/>
      <c r="C444" s="165">
        <v>500</v>
      </c>
      <c r="D444" s="163">
        <f t="shared" si="10"/>
      </c>
    </row>
    <row r="445" spans="1:4" ht="15">
      <c r="A445" s="162" t="s">
        <v>425</v>
      </c>
      <c r="B445" s="101">
        <v>167</v>
      </c>
      <c r="C445" s="165">
        <v>157</v>
      </c>
      <c r="D445" s="163">
        <f t="shared" si="10"/>
        <v>0.9401197604790419</v>
      </c>
    </row>
    <row r="446" spans="1:4" ht="15">
      <c r="A446" s="162" t="s">
        <v>426</v>
      </c>
      <c r="B446" s="101">
        <v>14</v>
      </c>
      <c r="C446" s="165"/>
      <c r="D446" s="163">
        <f t="shared" si="10"/>
        <v>0</v>
      </c>
    </row>
    <row r="447" spans="1:4" ht="15">
      <c r="A447" s="162" t="s">
        <v>427</v>
      </c>
      <c r="B447" s="101">
        <v>20</v>
      </c>
      <c r="C447" s="165"/>
      <c r="D447" s="163">
        <f t="shared" si="10"/>
        <v>0</v>
      </c>
    </row>
    <row r="448" spans="1:4" ht="15">
      <c r="A448" s="162" t="s">
        <v>428</v>
      </c>
      <c r="B448" s="101">
        <v>10</v>
      </c>
      <c r="C448" s="165">
        <v>5</v>
      </c>
      <c r="D448" s="163">
        <f t="shared" si="10"/>
        <v>0.5</v>
      </c>
    </row>
    <row r="449" spans="1:4" ht="15">
      <c r="A449" s="162" t="s">
        <v>429</v>
      </c>
      <c r="B449" s="101"/>
      <c r="C449" s="165">
        <v>120</v>
      </c>
      <c r="D449" s="163">
        <f t="shared" si="10"/>
      </c>
    </row>
    <row r="450" spans="1:4" ht="15">
      <c r="A450" s="162" t="s">
        <v>430</v>
      </c>
      <c r="B450" s="101">
        <v>688</v>
      </c>
      <c r="C450" s="165">
        <v>121</v>
      </c>
      <c r="D450" s="163">
        <f aca="true" t="shared" si="11" ref="D450:D481">IF(B450=0,"",C450/B450)</f>
        <v>0.17587209302325582</v>
      </c>
    </row>
    <row r="451" spans="1:4" ht="15">
      <c r="A451" s="164" t="s">
        <v>431</v>
      </c>
      <c r="B451" s="101">
        <v>2000</v>
      </c>
      <c r="C451" s="165">
        <v>549</v>
      </c>
      <c r="D451" s="163">
        <f t="shared" si="11"/>
        <v>0.2745</v>
      </c>
    </row>
    <row r="452" spans="1:4" ht="15">
      <c r="A452" s="162" t="s">
        <v>432</v>
      </c>
      <c r="B452" s="101">
        <v>2000</v>
      </c>
      <c r="C452" s="165"/>
      <c r="D452" s="163">
        <f t="shared" si="11"/>
        <v>0</v>
      </c>
    </row>
    <row r="453" spans="1:4" ht="15">
      <c r="A453" s="162" t="s">
        <v>433</v>
      </c>
      <c r="B453" s="101"/>
      <c r="C453" s="165">
        <v>549</v>
      </c>
      <c r="D453" s="163">
        <f t="shared" si="11"/>
      </c>
    </row>
    <row r="454" spans="1:4" ht="15">
      <c r="A454" s="164" t="s">
        <v>434</v>
      </c>
      <c r="B454" s="101">
        <v>18479</v>
      </c>
      <c r="C454" s="165">
        <v>14020</v>
      </c>
      <c r="D454" s="163">
        <f t="shared" si="11"/>
        <v>0.7586990638021538</v>
      </c>
    </row>
    <row r="455" spans="1:4" ht="15">
      <c r="A455" s="164" t="s">
        <v>435</v>
      </c>
      <c r="B455" s="101">
        <v>0</v>
      </c>
      <c r="C455" s="165">
        <v>8</v>
      </c>
      <c r="D455" s="163">
        <f t="shared" si="11"/>
      </c>
    </row>
    <row r="456" spans="1:4" ht="15">
      <c r="A456" s="162" t="s">
        <v>436</v>
      </c>
      <c r="B456" s="101"/>
      <c r="C456" s="165">
        <v>8</v>
      </c>
      <c r="D456" s="163">
        <f t="shared" si="11"/>
      </c>
    </row>
    <row r="457" spans="1:4" ht="15">
      <c r="A457" s="164" t="s">
        <v>437</v>
      </c>
      <c r="B457" s="101">
        <v>487</v>
      </c>
      <c r="C457" s="165">
        <v>458</v>
      </c>
      <c r="D457" s="163">
        <f t="shared" si="11"/>
        <v>0.9404517453798767</v>
      </c>
    </row>
    <row r="458" spans="1:4" ht="15">
      <c r="A458" s="162" t="s">
        <v>70</v>
      </c>
      <c r="B458" s="101">
        <v>315</v>
      </c>
      <c r="C458" s="165">
        <v>299</v>
      </c>
      <c r="D458" s="163">
        <f t="shared" si="11"/>
        <v>0.9492063492063492</v>
      </c>
    </row>
    <row r="459" spans="1:4" ht="15">
      <c r="A459" s="162" t="s">
        <v>438</v>
      </c>
      <c r="B459" s="101">
        <v>94</v>
      </c>
      <c r="C459" s="165">
        <v>84</v>
      </c>
      <c r="D459" s="163">
        <f t="shared" si="11"/>
        <v>0.8936170212765957</v>
      </c>
    </row>
    <row r="460" spans="1:4" ht="15">
      <c r="A460" s="162" t="s">
        <v>439</v>
      </c>
      <c r="B460" s="101">
        <v>78</v>
      </c>
      <c r="C460" s="165">
        <v>75</v>
      </c>
      <c r="D460" s="163">
        <f t="shared" si="11"/>
        <v>0.9615384615384616</v>
      </c>
    </row>
    <row r="461" spans="1:4" ht="15">
      <c r="A461" s="164" t="s">
        <v>440</v>
      </c>
      <c r="B461" s="101">
        <v>299</v>
      </c>
      <c r="C461" s="165">
        <v>205</v>
      </c>
      <c r="D461" s="163">
        <f t="shared" si="11"/>
        <v>0.68561872909699</v>
      </c>
    </row>
    <row r="462" spans="1:4" ht="15">
      <c r="A462" s="162" t="s">
        <v>441</v>
      </c>
      <c r="B462" s="101">
        <v>299</v>
      </c>
      <c r="C462" s="165">
        <v>205</v>
      </c>
      <c r="D462" s="163">
        <f t="shared" si="11"/>
        <v>0.68561872909699</v>
      </c>
    </row>
    <row r="463" spans="1:4" ht="15">
      <c r="A463" s="164" t="s">
        <v>442</v>
      </c>
      <c r="B463" s="101">
        <v>17425</v>
      </c>
      <c r="C463" s="165">
        <v>13100</v>
      </c>
      <c r="D463" s="163">
        <f t="shared" si="11"/>
        <v>0.7517934002869441</v>
      </c>
    </row>
    <row r="464" spans="1:4" ht="15">
      <c r="A464" s="162" t="s">
        <v>443</v>
      </c>
      <c r="B464" s="101">
        <v>17425</v>
      </c>
      <c r="C464" s="165">
        <v>13100</v>
      </c>
      <c r="D464" s="163">
        <f t="shared" si="11"/>
        <v>0.7517934002869441</v>
      </c>
    </row>
    <row r="465" spans="1:4" ht="15">
      <c r="A465" s="164" t="s">
        <v>444</v>
      </c>
      <c r="B465" s="101">
        <v>268</v>
      </c>
      <c r="C465" s="165">
        <v>249</v>
      </c>
      <c r="D465" s="163">
        <f t="shared" si="11"/>
        <v>0.9291044776119403</v>
      </c>
    </row>
    <row r="466" spans="1:4" ht="15">
      <c r="A466" s="162" t="s">
        <v>445</v>
      </c>
      <c r="B466" s="101">
        <v>268</v>
      </c>
      <c r="C466" s="165">
        <v>249</v>
      </c>
      <c r="D466" s="163">
        <f t="shared" si="11"/>
        <v>0.9291044776119403</v>
      </c>
    </row>
    <row r="467" spans="1:4" ht="15">
      <c r="A467" s="164" t="s">
        <v>446</v>
      </c>
      <c r="B467" s="101">
        <v>1074</v>
      </c>
      <c r="C467" s="165">
        <v>3305</v>
      </c>
      <c r="D467" s="163">
        <f t="shared" si="11"/>
        <v>3.0772811918063314</v>
      </c>
    </row>
    <row r="468" spans="1:4" ht="15">
      <c r="A468" s="164" t="s">
        <v>447</v>
      </c>
      <c r="B468" s="101">
        <v>5</v>
      </c>
      <c r="C468" s="165">
        <v>1528</v>
      </c>
      <c r="D468" s="163">
        <f t="shared" si="11"/>
        <v>305.6</v>
      </c>
    </row>
    <row r="469" spans="1:4" ht="15">
      <c r="A469" s="162" t="s">
        <v>448</v>
      </c>
      <c r="B469" s="101">
        <v>5</v>
      </c>
      <c r="C469" s="165">
        <v>1528</v>
      </c>
      <c r="D469" s="163">
        <f t="shared" si="11"/>
        <v>305.6</v>
      </c>
    </row>
    <row r="470" spans="1:4" ht="15">
      <c r="A470" s="164" t="s">
        <v>449</v>
      </c>
      <c r="B470" s="101">
        <v>241</v>
      </c>
      <c r="C470" s="165">
        <v>1047</v>
      </c>
      <c r="D470" s="163">
        <f t="shared" si="11"/>
        <v>4.344398340248962</v>
      </c>
    </row>
    <row r="471" spans="1:4" ht="15">
      <c r="A471" s="162" t="s">
        <v>70</v>
      </c>
      <c r="B471" s="101">
        <v>138</v>
      </c>
      <c r="C471" s="165">
        <v>148</v>
      </c>
      <c r="D471" s="163">
        <f t="shared" si="11"/>
        <v>1.0724637681159421</v>
      </c>
    </row>
    <row r="472" spans="1:4" ht="15">
      <c r="A472" s="162" t="s">
        <v>71</v>
      </c>
      <c r="B472" s="101"/>
      <c r="C472" s="165">
        <v>8</v>
      </c>
      <c r="D472" s="163">
        <f t="shared" si="11"/>
      </c>
    </row>
    <row r="473" spans="1:4" ht="15">
      <c r="A473" s="162" t="s">
        <v>450</v>
      </c>
      <c r="B473" s="101">
        <v>40</v>
      </c>
      <c r="C473" s="165">
        <v>35</v>
      </c>
      <c r="D473" s="163">
        <f t="shared" si="11"/>
        <v>0.875</v>
      </c>
    </row>
    <row r="474" spans="1:4" ht="15">
      <c r="A474" s="162" t="s">
        <v>451</v>
      </c>
      <c r="B474" s="101">
        <v>2</v>
      </c>
      <c r="C474" s="165">
        <v>7</v>
      </c>
      <c r="D474" s="163">
        <f t="shared" si="11"/>
        <v>3.5</v>
      </c>
    </row>
    <row r="475" spans="1:4" ht="15">
      <c r="A475" s="162" t="s">
        <v>452</v>
      </c>
      <c r="B475" s="101">
        <v>61</v>
      </c>
      <c r="C475" s="165">
        <v>849</v>
      </c>
      <c r="D475" s="163">
        <f t="shared" si="11"/>
        <v>13.918032786885245</v>
      </c>
    </row>
    <row r="476" spans="1:4" ht="15">
      <c r="A476" s="164" t="s">
        <v>453</v>
      </c>
      <c r="B476" s="101">
        <v>828</v>
      </c>
      <c r="C476" s="165">
        <v>730</v>
      </c>
      <c r="D476" s="163">
        <f t="shared" si="11"/>
        <v>0.8816425120772947</v>
      </c>
    </row>
    <row r="477" spans="1:4" ht="15">
      <c r="A477" s="162" t="s">
        <v>454</v>
      </c>
      <c r="B477" s="101">
        <v>828</v>
      </c>
      <c r="C477" s="165">
        <v>730</v>
      </c>
      <c r="D477" s="163">
        <f t="shared" si="11"/>
        <v>0.8816425120772947</v>
      </c>
    </row>
    <row r="478" spans="1:4" ht="15">
      <c r="A478" s="164" t="s">
        <v>455</v>
      </c>
      <c r="B478" s="101">
        <v>316</v>
      </c>
      <c r="C478" s="165">
        <v>94</v>
      </c>
      <c r="D478" s="163">
        <f t="shared" si="11"/>
        <v>0.2974683544303797</v>
      </c>
    </row>
    <row r="479" spans="1:4" ht="15">
      <c r="A479" s="164" t="s">
        <v>456</v>
      </c>
      <c r="B479" s="101">
        <v>101</v>
      </c>
      <c r="C479" s="165">
        <v>44</v>
      </c>
      <c r="D479" s="163">
        <f t="shared" si="11"/>
        <v>0.43564356435643564</v>
      </c>
    </row>
    <row r="480" spans="1:4" ht="15">
      <c r="A480" s="162" t="s">
        <v>75</v>
      </c>
      <c r="B480" s="101">
        <v>101</v>
      </c>
      <c r="C480" s="165">
        <v>44</v>
      </c>
      <c r="D480" s="163">
        <f t="shared" si="11"/>
        <v>0.43564356435643564</v>
      </c>
    </row>
    <row r="481" spans="1:4" ht="15">
      <c r="A481" s="164" t="s">
        <v>457</v>
      </c>
      <c r="B481" s="101">
        <v>0</v>
      </c>
      <c r="C481" s="165">
        <v>50</v>
      </c>
      <c r="D481" s="163">
        <f t="shared" si="11"/>
      </c>
    </row>
    <row r="482" spans="1:4" ht="15">
      <c r="A482" s="162" t="s">
        <v>458</v>
      </c>
      <c r="B482" s="101"/>
      <c r="C482" s="165">
        <v>50</v>
      </c>
      <c r="D482" s="163">
        <f aca="true" t="shared" si="12" ref="D482:D513">IF(B482=0,"",C482/B482)</f>
      </c>
    </row>
    <row r="483" spans="1:4" ht="15">
      <c r="A483" s="164" t="s">
        <v>459</v>
      </c>
      <c r="B483" s="101">
        <v>200</v>
      </c>
      <c r="C483" s="165">
        <v>0</v>
      </c>
      <c r="D483" s="163">
        <f t="shared" si="12"/>
        <v>0</v>
      </c>
    </row>
    <row r="484" spans="1:4" ht="15">
      <c r="A484" s="162" t="s">
        <v>460</v>
      </c>
      <c r="B484" s="101">
        <v>200</v>
      </c>
      <c r="C484" s="165"/>
      <c r="D484" s="163">
        <f t="shared" si="12"/>
        <v>0</v>
      </c>
    </row>
    <row r="485" spans="1:4" ht="15">
      <c r="A485" s="164" t="s">
        <v>461</v>
      </c>
      <c r="B485" s="101">
        <v>15</v>
      </c>
      <c r="C485" s="165">
        <v>0</v>
      </c>
      <c r="D485" s="163">
        <f t="shared" si="12"/>
        <v>0</v>
      </c>
    </row>
    <row r="486" spans="1:4" ht="15">
      <c r="A486" s="162" t="s">
        <v>462</v>
      </c>
      <c r="B486" s="101">
        <v>15</v>
      </c>
      <c r="C486" s="165"/>
      <c r="D486" s="163">
        <f t="shared" si="12"/>
        <v>0</v>
      </c>
    </row>
    <row r="487" spans="1:4" ht="15">
      <c r="A487" s="164" t="s">
        <v>463</v>
      </c>
      <c r="B487" s="101">
        <v>2750</v>
      </c>
      <c r="C487" s="165">
        <v>4800</v>
      </c>
      <c r="D487" s="163">
        <f t="shared" si="12"/>
        <v>1.7454545454545454</v>
      </c>
    </row>
    <row r="488" spans="1:4" ht="15">
      <c r="A488" s="164" t="s">
        <v>464</v>
      </c>
      <c r="B488" s="101">
        <v>2750</v>
      </c>
      <c r="C488" s="165">
        <v>4800</v>
      </c>
      <c r="D488" s="163">
        <f t="shared" si="12"/>
        <v>1.7454545454545454</v>
      </c>
    </row>
    <row r="489" spans="1:4" ht="15">
      <c r="A489" s="164" t="s">
        <v>465</v>
      </c>
      <c r="B489" s="101">
        <v>2863</v>
      </c>
      <c r="C489" s="165">
        <v>2212</v>
      </c>
      <c r="D489" s="163">
        <f t="shared" si="12"/>
        <v>0.7726161369193154</v>
      </c>
    </row>
    <row r="490" spans="1:4" ht="15">
      <c r="A490" s="164" t="s">
        <v>466</v>
      </c>
      <c r="B490" s="101">
        <v>2345</v>
      </c>
      <c r="C490" s="165">
        <v>2167</v>
      </c>
      <c r="D490" s="163">
        <f t="shared" si="12"/>
        <v>0.9240938166311301</v>
      </c>
    </row>
    <row r="491" spans="1:4" ht="15">
      <c r="A491" s="162" t="s">
        <v>70</v>
      </c>
      <c r="B491" s="101">
        <v>160</v>
      </c>
      <c r="C491" s="165">
        <v>125</v>
      </c>
      <c r="D491" s="163">
        <f t="shared" si="12"/>
        <v>0.78125</v>
      </c>
    </row>
    <row r="492" spans="1:4" ht="15">
      <c r="A492" s="162" t="s">
        <v>71</v>
      </c>
      <c r="B492" s="101">
        <v>55</v>
      </c>
      <c r="C492" s="165">
        <v>41</v>
      </c>
      <c r="D492" s="163">
        <f t="shared" si="12"/>
        <v>0.7454545454545455</v>
      </c>
    </row>
    <row r="493" spans="1:4" ht="15">
      <c r="A493" s="162" t="s">
        <v>467</v>
      </c>
      <c r="B493" s="101"/>
      <c r="C493" s="165">
        <v>10</v>
      </c>
      <c r="D493" s="163">
        <f t="shared" si="12"/>
      </c>
    </row>
    <row r="494" spans="1:4" ht="15">
      <c r="A494" s="162" t="s">
        <v>468</v>
      </c>
      <c r="B494" s="101"/>
      <c r="C494" s="165">
        <v>58</v>
      </c>
      <c r="D494" s="163">
        <f t="shared" si="12"/>
      </c>
    </row>
    <row r="495" spans="1:4" ht="15">
      <c r="A495" s="162" t="s">
        <v>469</v>
      </c>
      <c r="B495" s="101">
        <v>359</v>
      </c>
      <c r="C495" s="165">
        <v>223</v>
      </c>
      <c r="D495" s="163">
        <f t="shared" si="12"/>
        <v>0.6211699164345403</v>
      </c>
    </row>
    <row r="496" spans="1:4" ht="15">
      <c r="A496" s="162" t="s">
        <v>470</v>
      </c>
      <c r="B496" s="101">
        <v>30</v>
      </c>
      <c r="C496" s="165">
        <v>25</v>
      </c>
      <c r="D496" s="163">
        <f t="shared" si="12"/>
        <v>0.8333333333333334</v>
      </c>
    </row>
    <row r="497" spans="1:4" ht="15">
      <c r="A497" s="162" t="s">
        <v>471</v>
      </c>
      <c r="B497" s="101">
        <v>240</v>
      </c>
      <c r="C497" s="165">
        <v>300</v>
      </c>
      <c r="D497" s="163">
        <f t="shared" si="12"/>
        <v>1.25</v>
      </c>
    </row>
    <row r="498" spans="1:4" ht="15">
      <c r="A498" s="162" t="s">
        <v>472</v>
      </c>
      <c r="B498" s="101">
        <v>100</v>
      </c>
      <c r="C498" s="165">
        <v>150</v>
      </c>
      <c r="D498" s="163">
        <f t="shared" si="12"/>
        <v>1.5</v>
      </c>
    </row>
    <row r="499" spans="1:4" ht="15">
      <c r="A499" s="162" t="s">
        <v>473</v>
      </c>
      <c r="B499" s="101">
        <v>202</v>
      </c>
      <c r="C499" s="165">
        <v>191</v>
      </c>
      <c r="D499" s="163">
        <f t="shared" si="12"/>
        <v>0.9455445544554455</v>
      </c>
    </row>
    <row r="500" spans="1:4" ht="15">
      <c r="A500" s="162" t="s">
        <v>75</v>
      </c>
      <c r="B500" s="101">
        <v>1147</v>
      </c>
      <c r="C500" s="165">
        <v>1002</v>
      </c>
      <c r="D500" s="163">
        <f t="shared" si="12"/>
        <v>0.8735832606800349</v>
      </c>
    </row>
    <row r="501" spans="1:4" ht="15">
      <c r="A501" s="162" t="s">
        <v>474</v>
      </c>
      <c r="B501" s="101">
        <v>52</v>
      </c>
      <c r="C501" s="165">
        <v>42</v>
      </c>
      <c r="D501" s="163">
        <f t="shared" si="12"/>
        <v>0.8076923076923077</v>
      </c>
    </row>
    <row r="502" spans="1:4" ht="15">
      <c r="A502" s="164" t="s">
        <v>475</v>
      </c>
      <c r="B502" s="101">
        <v>433</v>
      </c>
      <c r="C502" s="165">
        <v>45</v>
      </c>
      <c r="D502" s="163">
        <f t="shared" si="12"/>
        <v>0.10392609699769054</v>
      </c>
    </row>
    <row r="503" spans="1:4" ht="15">
      <c r="A503" s="162" t="s">
        <v>476</v>
      </c>
      <c r="B503" s="101">
        <v>10</v>
      </c>
      <c r="C503" s="165">
        <v>10</v>
      </c>
      <c r="D503" s="163">
        <f t="shared" si="12"/>
        <v>1</v>
      </c>
    </row>
    <row r="504" spans="1:4" ht="15">
      <c r="A504" s="162" t="s">
        <v>477</v>
      </c>
      <c r="B504" s="101">
        <v>385</v>
      </c>
      <c r="C504" s="165"/>
      <c r="D504" s="163">
        <f t="shared" si="12"/>
        <v>0</v>
      </c>
    </row>
    <row r="505" spans="1:4" ht="15">
      <c r="A505" s="162" t="s">
        <v>75</v>
      </c>
      <c r="B505" s="101">
        <v>30</v>
      </c>
      <c r="C505" s="165">
        <v>22</v>
      </c>
      <c r="D505" s="163">
        <f t="shared" si="12"/>
        <v>0.7333333333333333</v>
      </c>
    </row>
    <row r="506" spans="1:4" ht="15">
      <c r="A506" s="162" t="s">
        <v>478</v>
      </c>
      <c r="B506" s="101">
        <v>8</v>
      </c>
      <c r="C506" s="165">
        <v>13</v>
      </c>
      <c r="D506" s="163">
        <f t="shared" si="12"/>
        <v>1.625</v>
      </c>
    </row>
    <row r="507" spans="1:4" ht="15">
      <c r="A507" s="164" t="s">
        <v>479</v>
      </c>
      <c r="B507" s="101">
        <v>85</v>
      </c>
      <c r="C507" s="165">
        <v>0</v>
      </c>
      <c r="D507" s="163">
        <f t="shared" si="12"/>
        <v>0</v>
      </c>
    </row>
    <row r="508" spans="1:4" ht="15">
      <c r="A508" s="162" t="s">
        <v>480</v>
      </c>
      <c r="B508" s="101">
        <v>85</v>
      </c>
      <c r="C508" s="165"/>
      <c r="D508" s="163">
        <f t="shared" si="12"/>
        <v>0</v>
      </c>
    </row>
    <row r="509" spans="1:4" ht="15">
      <c r="A509" s="164" t="s">
        <v>481</v>
      </c>
      <c r="B509" s="101">
        <v>993</v>
      </c>
      <c r="C509" s="165">
        <v>0</v>
      </c>
      <c r="D509" s="163">
        <f t="shared" si="12"/>
        <v>0</v>
      </c>
    </row>
    <row r="510" spans="1:4" ht="15">
      <c r="A510" s="164" t="s">
        <v>482</v>
      </c>
      <c r="B510" s="101">
        <v>168</v>
      </c>
      <c r="C510" s="165">
        <v>0</v>
      </c>
      <c r="D510" s="163">
        <f t="shared" si="12"/>
        <v>0</v>
      </c>
    </row>
    <row r="511" spans="1:4" ht="15">
      <c r="A511" s="162" t="s">
        <v>483</v>
      </c>
      <c r="B511" s="101">
        <v>158</v>
      </c>
      <c r="C511" s="165"/>
      <c r="D511" s="163">
        <f t="shared" si="12"/>
        <v>0</v>
      </c>
    </row>
    <row r="512" spans="1:4" ht="15">
      <c r="A512" s="162" t="s">
        <v>484</v>
      </c>
      <c r="B512" s="101">
        <v>10</v>
      </c>
      <c r="C512" s="165"/>
      <c r="D512" s="163">
        <f t="shared" si="12"/>
        <v>0</v>
      </c>
    </row>
    <row r="513" spans="1:4" ht="15">
      <c r="A513" s="164" t="s">
        <v>485</v>
      </c>
      <c r="B513" s="101">
        <v>700</v>
      </c>
      <c r="C513" s="165">
        <v>0</v>
      </c>
      <c r="D513" s="163">
        <f t="shared" si="12"/>
        <v>0</v>
      </c>
    </row>
    <row r="514" spans="1:4" ht="15">
      <c r="A514" s="162" t="s">
        <v>486</v>
      </c>
      <c r="B514" s="101">
        <v>700</v>
      </c>
      <c r="C514" s="165"/>
      <c r="D514" s="163">
        <f aca="true" t="shared" si="13" ref="D514:D533">IF(B514=0,"",C514/B514)</f>
        <v>0</v>
      </c>
    </row>
    <row r="515" spans="1:4" ht="15">
      <c r="A515" s="164" t="s">
        <v>487</v>
      </c>
      <c r="B515" s="101">
        <v>125</v>
      </c>
      <c r="C515" s="165">
        <v>0</v>
      </c>
      <c r="D515" s="163">
        <f t="shared" si="13"/>
        <v>0</v>
      </c>
    </row>
    <row r="516" spans="1:4" ht="15">
      <c r="A516" s="162" t="s">
        <v>488</v>
      </c>
      <c r="B516" s="101">
        <v>125</v>
      </c>
      <c r="C516" s="165"/>
      <c r="D516" s="163">
        <f t="shared" si="13"/>
        <v>0</v>
      </c>
    </row>
    <row r="517" spans="1:4" ht="15">
      <c r="A517" s="164" t="s">
        <v>489</v>
      </c>
      <c r="B517" s="101">
        <v>1389</v>
      </c>
      <c r="C517" s="165">
        <v>2133</v>
      </c>
      <c r="D517" s="163">
        <f t="shared" si="13"/>
        <v>1.5356371490280778</v>
      </c>
    </row>
    <row r="518" spans="1:4" ht="15">
      <c r="A518" s="164" t="s">
        <v>490</v>
      </c>
      <c r="B518" s="101">
        <v>1239</v>
      </c>
      <c r="C518" s="165">
        <v>1317</v>
      </c>
      <c r="D518" s="163">
        <f t="shared" si="13"/>
        <v>1.062953995157385</v>
      </c>
    </row>
    <row r="519" spans="1:4" ht="15">
      <c r="A519" s="162" t="s">
        <v>71</v>
      </c>
      <c r="B519" s="101"/>
      <c r="C519" s="165">
        <v>4</v>
      </c>
      <c r="D519" s="163">
        <f t="shared" si="13"/>
      </c>
    </row>
    <row r="520" spans="1:4" ht="15">
      <c r="A520" s="162" t="s">
        <v>491</v>
      </c>
      <c r="B520" s="101"/>
      <c r="C520" s="165">
        <v>4</v>
      </c>
      <c r="D520" s="163">
        <f t="shared" si="13"/>
      </c>
    </row>
    <row r="521" spans="1:4" ht="15">
      <c r="A521" s="162" t="s">
        <v>492</v>
      </c>
      <c r="B521" s="101">
        <v>4</v>
      </c>
      <c r="C521" s="165"/>
      <c r="D521" s="163">
        <f t="shared" si="13"/>
        <v>0</v>
      </c>
    </row>
    <row r="522" spans="1:4" ht="15">
      <c r="A522" s="162" t="s">
        <v>493</v>
      </c>
      <c r="B522" s="101">
        <v>1230</v>
      </c>
      <c r="C522" s="165">
        <v>1300</v>
      </c>
      <c r="D522" s="163">
        <f t="shared" si="13"/>
        <v>1.056910569105691</v>
      </c>
    </row>
    <row r="523" spans="1:4" ht="15">
      <c r="A523" s="162" t="s">
        <v>494</v>
      </c>
      <c r="B523" s="101">
        <v>5</v>
      </c>
      <c r="C523" s="165">
        <v>9</v>
      </c>
      <c r="D523" s="163">
        <f t="shared" si="13"/>
        <v>1.8</v>
      </c>
    </row>
    <row r="524" spans="1:4" ht="15">
      <c r="A524" s="164" t="s">
        <v>495</v>
      </c>
      <c r="B524" s="101">
        <v>150</v>
      </c>
      <c r="C524" s="165">
        <v>816</v>
      </c>
      <c r="D524" s="163">
        <f t="shared" si="13"/>
        <v>5.44</v>
      </c>
    </row>
    <row r="525" spans="1:4" ht="15">
      <c r="A525" s="162" t="s">
        <v>496</v>
      </c>
      <c r="B525" s="101">
        <v>150</v>
      </c>
      <c r="C525" s="165">
        <v>816</v>
      </c>
      <c r="D525" s="163">
        <f t="shared" si="13"/>
        <v>5.44</v>
      </c>
    </row>
    <row r="526" spans="1:4" ht="15">
      <c r="A526" s="164" t="s">
        <v>497</v>
      </c>
      <c r="B526" s="101">
        <v>3000</v>
      </c>
      <c r="C526" s="165">
        <v>3000</v>
      </c>
      <c r="D526" s="163">
        <f t="shared" si="13"/>
        <v>1</v>
      </c>
    </row>
    <row r="527" spans="1:4" ht="15">
      <c r="A527" s="164" t="s">
        <v>498</v>
      </c>
      <c r="B527" s="101">
        <v>13500</v>
      </c>
      <c r="C527" s="165">
        <v>9130</v>
      </c>
      <c r="D527" s="163">
        <f t="shared" si="13"/>
        <v>0.6762962962962963</v>
      </c>
    </row>
    <row r="528" spans="1:4" ht="15">
      <c r="A528" s="162" t="s">
        <v>499</v>
      </c>
      <c r="B528" s="101">
        <v>13000</v>
      </c>
      <c r="C528" s="165">
        <v>9100</v>
      </c>
      <c r="D528" s="163">
        <f t="shared" si="13"/>
        <v>0.7</v>
      </c>
    </row>
    <row r="529" spans="1:4" ht="15">
      <c r="A529" s="162" t="s">
        <v>464</v>
      </c>
      <c r="B529" s="101">
        <v>500</v>
      </c>
      <c r="C529" s="165">
        <v>30</v>
      </c>
      <c r="D529" s="163">
        <f t="shared" si="13"/>
        <v>0.06</v>
      </c>
    </row>
    <row r="530" spans="1:4" ht="15">
      <c r="A530" s="162" t="s">
        <v>500</v>
      </c>
      <c r="B530" s="101">
        <v>500</v>
      </c>
      <c r="C530" s="165">
        <v>30</v>
      </c>
      <c r="D530" s="163">
        <f t="shared" si="13"/>
        <v>0.06</v>
      </c>
    </row>
    <row r="531" spans="1:4" ht="15">
      <c r="A531" s="164" t="s">
        <v>501</v>
      </c>
      <c r="B531" s="101">
        <v>7000</v>
      </c>
      <c r="C531" s="165">
        <v>2500</v>
      </c>
      <c r="D531" s="163">
        <f t="shared" si="13"/>
        <v>0.35714285714285715</v>
      </c>
    </row>
    <row r="532" spans="1:4" ht="15">
      <c r="A532" s="162" t="s">
        <v>502</v>
      </c>
      <c r="B532" s="101">
        <v>7000</v>
      </c>
      <c r="C532" s="165">
        <v>2500</v>
      </c>
      <c r="D532" s="163">
        <f t="shared" si="13"/>
        <v>0.35714285714285715</v>
      </c>
    </row>
    <row r="533" spans="1:4" ht="15">
      <c r="A533" s="162" t="s">
        <v>503</v>
      </c>
      <c r="B533" s="101">
        <v>7000</v>
      </c>
      <c r="C533" s="165">
        <v>2500</v>
      </c>
      <c r="D533" s="163">
        <f t="shared" si="13"/>
        <v>0.35714285714285715</v>
      </c>
    </row>
  </sheetData>
  <sheetProtection/>
  <mergeCells count="1">
    <mergeCell ref="A2:D2"/>
  </mergeCells>
  <printOptions/>
  <pageMargins left="0.24" right="0.24" top="0.75" bottom="0.75" header="0.31" footer="0.31"/>
  <pageSetup fitToHeight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7.625" style="138" customWidth="1"/>
    <col min="2" max="3" width="11.125" style="138" customWidth="1"/>
    <col min="4" max="4" width="14.125" style="138" customWidth="1"/>
    <col min="5" max="5" width="20.75390625" style="138" customWidth="1"/>
    <col min="6" max="246" width="9.00390625" style="138" customWidth="1"/>
    <col min="247" max="247" width="20.125" style="138" customWidth="1"/>
    <col min="248" max="248" width="9.625" style="138" customWidth="1"/>
    <col min="249" max="249" width="8.625" style="138" customWidth="1"/>
    <col min="250" max="250" width="8.875" style="138" customWidth="1"/>
    <col min="251" max="253" width="7.625" style="138" customWidth="1"/>
    <col min="254" max="254" width="8.125" style="138" customWidth="1"/>
    <col min="255" max="255" width="7.625" style="138" customWidth="1"/>
    <col min="256" max="16384" width="9.00390625" style="138" customWidth="1"/>
  </cols>
  <sheetData>
    <row r="1" ht="22.5" customHeight="1">
      <c r="A1" s="139" t="s">
        <v>504</v>
      </c>
    </row>
    <row r="2" spans="1:4" ht="32.25" customHeight="1">
      <c r="A2" s="177" t="s">
        <v>505</v>
      </c>
      <c r="B2" s="177"/>
      <c r="C2" s="177"/>
      <c r="D2" s="177"/>
    </row>
    <row r="3" ht="23.25" customHeight="1">
      <c r="D3" s="140" t="s">
        <v>2</v>
      </c>
    </row>
    <row r="4" spans="1:4" ht="48" customHeight="1">
      <c r="A4" s="141" t="s">
        <v>506</v>
      </c>
      <c r="B4" s="107" t="s">
        <v>4</v>
      </c>
      <c r="C4" s="14" t="s">
        <v>5</v>
      </c>
      <c r="D4" s="14" t="s">
        <v>67</v>
      </c>
    </row>
    <row r="5" spans="1:4" ht="24" customHeight="1">
      <c r="A5" s="141" t="s">
        <v>507</v>
      </c>
      <c r="B5" s="107">
        <f>SUM(B6:B20)</f>
        <v>299318</v>
      </c>
      <c r="C5" s="111"/>
      <c r="D5" s="111"/>
    </row>
    <row r="6" spans="1:11" ht="24" customHeight="1">
      <c r="A6" s="142" t="s">
        <v>508</v>
      </c>
      <c r="B6" s="143">
        <v>88815</v>
      </c>
      <c r="C6" s="143"/>
      <c r="D6" s="143"/>
      <c r="E6" s="144"/>
      <c r="F6" s="145"/>
      <c r="G6" s="145"/>
      <c r="H6" s="145"/>
      <c r="I6" s="145"/>
      <c r="J6" s="145"/>
      <c r="K6" s="145"/>
    </row>
    <row r="7" spans="1:11" ht="24" customHeight="1">
      <c r="A7" s="142" t="s">
        <v>509</v>
      </c>
      <c r="B7" s="143">
        <v>58520</v>
      </c>
      <c r="C7" s="143"/>
      <c r="D7" s="143"/>
      <c r="E7" s="144"/>
      <c r="F7" s="145"/>
      <c r="G7" s="145"/>
      <c r="H7" s="145"/>
      <c r="I7" s="145"/>
      <c r="J7" s="145"/>
      <c r="K7" s="145"/>
    </row>
    <row r="8" spans="1:11" ht="24" customHeight="1">
      <c r="A8" s="142" t="s">
        <v>510</v>
      </c>
      <c r="B8" s="143">
        <v>41101</v>
      </c>
      <c r="C8" s="143"/>
      <c r="D8" s="143"/>
      <c r="E8" s="144"/>
      <c r="F8" s="145"/>
      <c r="G8" s="145"/>
      <c r="H8" s="145"/>
      <c r="I8" s="145"/>
      <c r="J8" s="145"/>
      <c r="K8" s="145"/>
    </row>
    <row r="9" spans="1:11" ht="24" customHeight="1">
      <c r="A9" s="142" t="s">
        <v>511</v>
      </c>
      <c r="B9" s="143">
        <v>18028</v>
      </c>
      <c r="C9" s="143"/>
      <c r="D9" s="143"/>
      <c r="E9" s="144"/>
      <c r="F9" s="145"/>
      <c r="G9" s="145"/>
      <c r="H9" s="145"/>
      <c r="I9" s="145"/>
      <c r="J9" s="145"/>
      <c r="K9" s="145"/>
    </row>
    <row r="10" spans="1:11" ht="24" customHeight="1">
      <c r="A10" s="142" t="s">
        <v>512</v>
      </c>
      <c r="B10" s="143"/>
      <c r="C10" s="143"/>
      <c r="D10" s="143"/>
      <c r="E10" s="144"/>
      <c r="F10" s="145"/>
      <c r="G10" s="146"/>
      <c r="H10" s="145"/>
      <c r="I10" s="145"/>
      <c r="J10" s="145"/>
      <c r="K10" s="145"/>
    </row>
    <row r="11" spans="1:11" ht="24" customHeight="1">
      <c r="A11" s="142" t="s">
        <v>513</v>
      </c>
      <c r="B11" s="143"/>
      <c r="C11" s="143"/>
      <c r="D11" s="143"/>
      <c r="E11" s="144"/>
      <c r="F11" s="145"/>
      <c r="G11" s="145"/>
      <c r="H11" s="145"/>
      <c r="I11" s="145"/>
      <c r="J11" s="145"/>
      <c r="K11" s="145"/>
    </row>
    <row r="12" spans="1:11" ht="24" customHeight="1">
      <c r="A12" s="142" t="s">
        <v>514</v>
      </c>
      <c r="B12" s="143">
        <v>22075</v>
      </c>
      <c r="C12" s="143"/>
      <c r="D12" s="143"/>
      <c r="E12" s="144"/>
      <c r="F12" s="145"/>
      <c r="G12" s="145"/>
      <c r="H12" s="145"/>
      <c r="I12" s="145"/>
      <c r="J12" s="145"/>
      <c r="K12" s="145"/>
    </row>
    <row r="13" spans="1:11" ht="24" customHeight="1">
      <c r="A13" s="142" t="s">
        <v>515</v>
      </c>
      <c r="B13" s="143">
        <v>14889</v>
      </c>
      <c r="C13" s="143"/>
      <c r="D13" s="143"/>
      <c r="E13" s="144"/>
      <c r="F13" s="145"/>
      <c r="G13" s="145"/>
      <c r="H13" s="145"/>
      <c r="I13" s="145"/>
      <c r="J13" s="145"/>
      <c r="K13" s="145"/>
    </row>
    <row r="14" spans="1:11" ht="24" customHeight="1">
      <c r="A14" s="142" t="s">
        <v>516</v>
      </c>
      <c r="B14" s="143">
        <v>9251</v>
      </c>
      <c r="C14" s="143"/>
      <c r="D14" s="143"/>
      <c r="E14" s="144"/>
      <c r="F14" s="145"/>
      <c r="G14" s="145"/>
      <c r="H14" s="145"/>
      <c r="I14" s="145"/>
      <c r="J14" s="145"/>
      <c r="K14" s="145"/>
    </row>
    <row r="15" spans="1:11" ht="24" customHeight="1">
      <c r="A15" s="142" t="s">
        <v>517</v>
      </c>
      <c r="B15" s="143">
        <v>3115</v>
      </c>
      <c r="C15" s="143"/>
      <c r="D15" s="143"/>
      <c r="E15" s="144"/>
      <c r="F15" s="145"/>
      <c r="G15" s="145"/>
      <c r="H15" s="145"/>
      <c r="I15" s="145"/>
      <c r="J15" s="145"/>
      <c r="K15" s="145"/>
    </row>
    <row r="16" spans="1:11" ht="24" customHeight="1">
      <c r="A16" s="142" t="s">
        <v>518</v>
      </c>
      <c r="B16" s="143">
        <v>7000</v>
      </c>
      <c r="C16" s="143"/>
      <c r="D16" s="143"/>
      <c r="E16" s="144"/>
      <c r="F16" s="145"/>
      <c r="G16" s="145"/>
      <c r="H16" s="145"/>
      <c r="I16" s="145"/>
      <c r="J16" s="145"/>
      <c r="K16" s="145"/>
    </row>
    <row r="17" spans="1:11" ht="24" customHeight="1">
      <c r="A17" s="142" t="s">
        <v>519</v>
      </c>
      <c r="B17" s="143"/>
      <c r="C17" s="143"/>
      <c r="D17" s="143"/>
      <c r="E17" s="144"/>
      <c r="F17" s="145"/>
      <c r="G17" s="145"/>
      <c r="H17" s="145"/>
      <c r="I17" s="145"/>
      <c r="J17" s="145"/>
      <c r="K17" s="145"/>
    </row>
    <row r="18" spans="1:11" ht="24" customHeight="1">
      <c r="A18" s="142" t="s">
        <v>520</v>
      </c>
      <c r="B18" s="143"/>
      <c r="C18" s="143"/>
      <c r="D18" s="143"/>
      <c r="E18" s="144"/>
      <c r="F18" s="145"/>
      <c r="G18" s="145"/>
      <c r="H18" s="145"/>
      <c r="I18" s="145"/>
      <c r="J18" s="145"/>
      <c r="K18" s="145"/>
    </row>
    <row r="19" spans="1:11" ht="24" customHeight="1">
      <c r="A19" s="142" t="s">
        <v>521</v>
      </c>
      <c r="B19" s="143"/>
      <c r="C19" s="143"/>
      <c r="D19" s="143"/>
      <c r="E19" s="144"/>
      <c r="F19" s="145"/>
      <c r="G19" s="145"/>
      <c r="H19" s="145"/>
      <c r="I19" s="145"/>
      <c r="J19" s="145"/>
      <c r="K19" s="145"/>
    </row>
    <row r="20" spans="1:11" ht="24" customHeight="1">
      <c r="A20" s="142" t="s">
        <v>522</v>
      </c>
      <c r="B20" s="143">
        <v>36524</v>
      </c>
      <c r="C20" s="143"/>
      <c r="D20" s="143"/>
      <c r="E20" s="144"/>
      <c r="F20" s="145"/>
      <c r="G20" s="145"/>
      <c r="H20" s="145"/>
      <c r="I20" s="145"/>
      <c r="J20" s="145"/>
      <c r="K20" s="145"/>
    </row>
    <row r="21" spans="1:5" ht="27" customHeight="1">
      <c r="A21" s="178" t="s">
        <v>523</v>
      </c>
      <c r="B21" s="178"/>
      <c r="C21" s="178"/>
      <c r="D21" s="178"/>
      <c r="E21" s="144"/>
    </row>
    <row r="22" ht="21.75" customHeight="1">
      <c r="E22" s="144"/>
    </row>
    <row r="23" ht="21.75" customHeight="1">
      <c r="E23" s="144"/>
    </row>
    <row r="24" ht="21.75" customHeight="1">
      <c r="E24" s="144"/>
    </row>
    <row r="25" ht="21.75" customHeight="1">
      <c r="E25" s="144"/>
    </row>
    <row r="26" ht="21.75" customHeight="1">
      <c r="E26" s="144"/>
    </row>
  </sheetData>
  <sheetProtection/>
  <mergeCells count="2">
    <mergeCell ref="A2:D2"/>
    <mergeCell ref="A21:D21"/>
  </mergeCells>
  <printOptions horizontalCentered="1"/>
  <pageMargins left="0.24" right="0.24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zoomScaleSheetLayoutView="100" zoomScalePageLayoutView="0" workbookViewId="0" topLeftCell="A55">
      <selection activeCell="A55" sqref="A1:IV16384"/>
    </sheetView>
  </sheetViews>
  <sheetFormatPr defaultColWidth="9.00390625" defaultRowHeight="14.25"/>
  <cols>
    <col min="1" max="1" width="33.75390625" style="128" customWidth="1"/>
    <col min="2" max="2" width="18.625" style="128" customWidth="1"/>
    <col min="3" max="3" width="16.25390625" style="128" customWidth="1"/>
    <col min="4" max="4" width="20.25390625" style="128" customWidth="1"/>
    <col min="5" max="16384" width="9.00390625" style="128" customWidth="1"/>
  </cols>
  <sheetData>
    <row r="1" ht="18" customHeight="1">
      <c r="A1" s="129" t="s">
        <v>524</v>
      </c>
    </row>
    <row r="2" spans="1:4" ht="20.25">
      <c r="A2" s="179" t="s">
        <v>525</v>
      </c>
      <c r="B2" s="179"/>
      <c r="C2" s="179"/>
      <c r="D2" s="179"/>
    </row>
    <row r="3" spans="1:4" ht="21" customHeight="1">
      <c r="A3" s="130"/>
      <c r="D3" s="131" t="s">
        <v>2</v>
      </c>
    </row>
    <row r="4" spans="1:4" ht="31.5" customHeight="1">
      <c r="A4" s="132" t="s">
        <v>506</v>
      </c>
      <c r="B4" s="107" t="s">
        <v>4</v>
      </c>
      <c r="C4" s="111" t="s">
        <v>5</v>
      </c>
      <c r="D4" s="111" t="s">
        <v>67</v>
      </c>
    </row>
    <row r="5" spans="1:4" ht="21.75" customHeight="1">
      <c r="A5" s="132" t="s">
        <v>526</v>
      </c>
      <c r="B5" s="107">
        <f>B6+B11+B22+B30+B37+B41+B44+B48+B51+B57+B60+B65+B68+B73+B76</f>
        <v>89202</v>
      </c>
      <c r="C5" s="111"/>
      <c r="D5" s="111"/>
    </row>
    <row r="6" spans="1:4" s="127" customFormat="1" ht="15.75" customHeight="1">
      <c r="A6" s="133" t="s">
        <v>508</v>
      </c>
      <c r="B6" s="134">
        <f>SUM(B7:B10)</f>
        <v>78180</v>
      </c>
      <c r="C6" s="134"/>
      <c r="D6" s="134"/>
    </row>
    <row r="7" spans="1:4" ht="15.75" customHeight="1">
      <c r="A7" s="135" t="s">
        <v>527</v>
      </c>
      <c r="B7" s="136">
        <v>55356</v>
      </c>
      <c r="C7" s="136"/>
      <c r="D7" s="136"/>
    </row>
    <row r="8" spans="1:4" ht="15.75" customHeight="1">
      <c r="A8" s="135" t="s">
        <v>528</v>
      </c>
      <c r="B8" s="136">
        <v>11466</v>
      </c>
      <c r="C8" s="136"/>
      <c r="D8" s="136"/>
    </row>
    <row r="9" spans="1:4" ht="15.75" customHeight="1">
      <c r="A9" s="135" t="s">
        <v>529</v>
      </c>
      <c r="B9" s="136">
        <v>5400</v>
      </c>
      <c r="C9" s="136"/>
      <c r="D9" s="136"/>
    </row>
    <row r="10" spans="1:7" ht="15.75" customHeight="1">
      <c r="A10" s="135" t="s">
        <v>530</v>
      </c>
      <c r="B10" s="136">
        <v>5958</v>
      </c>
      <c r="C10" s="136"/>
      <c r="D10" s="136"/>
      <c r="G10" s="137"/>
    </row>
    <row r="11" spans="1:4" s="127" customFormat="1" ht="15.75" customHeight="1">
      <c r="A11" s="133" t="s">
        <v>509</v>
      </c>
      <c r="B11" s="134">
        <f>SUM(B12:B21)</f>
        <v>9050</v>
      </c>
      <c r="C11" s="134"/>
      <c r="D11" s="134"/>
    </row>
    <row r="12" spans="1:4" ht="15.75" customHeight="1">
      <c r="A12" s="135" t="s">
        <v>531</v>
      </c>
      <c r="B12" s="136">
        <v>3847</v>
      </c>
      <c r="C12" s="136"/>
      <c r="D12" s="136"/>
    </row>
    <row r="13" spans="1:4" ht="15.75" customHeight="1">
      <c r="A13" s="135" t="s">
        <v>532</v>
      </c>
      <c r="B13" s="136"/>
      <c r="C13" s="136"/>
      <c r="D13" s="136"/>
    </row>
    <row r="14" spans="1:4" ht="15.75" customHeight="1">
      <c r="A14" s="135" t="s">
        <v>533</v>
      </c>
      <c r="B14" s="136">
        <v>373</v>
      </c>
      <c r="C14" s="136"/>
      <c r="D14" s="136"/>
    </row>
    <row r="15" spans="1:4" ht="15.75" customHeight="1">
      <c r="A15" s="135" t="s">
        <v>534</v>
      </c>
      <c r="B15" s="136"/>
      <c r="C15" s="136"/>
      <c r="D15" s="136"/>
    </row>
    <row r="16" spans="1:4" ht="15.75" customHeight="1">
      <c r="A16" s="135" t="s">
        <v>535</v>
      </c>
      <c r="B16" s="136"/>
      <c r="C16" s="136"/>
      <c r="D16" s="136"/>
    </row>
    <row r="17" spans="1:4" ht="15.75" customHeight="1">
      <c r="A17" s="135" t="s">
        <v>536</v>
      </c>
      <c r="B17" s="136"/>
      <c r="C17" s="136"/>
      <c r="D17" s="136"/>
    </row>
    <row r="18" spans="1:4" ht="15.75" customHeight="1">
      <c r="A18" s="135" t="s">
        <v>537</v>
      </c>
      <c r="B18" s="136"/>
      <c r="C18" s="136"/>
      <c r="D18" s="136"/>
    </row>
    <row r="19" spans="1:4" ht="15.75" customHeight="1">
      <c r="A19" s="135" t="s">
        <v>538</v>
      </c>
      <c r="B19" s="136">
        <v>595</v>
      </c>
      <c r="C19" s="136"/>
      <c r="D19" s="136"/>
    </row>
    <row r="20" spans="1:4" ht="15.75" customHeight="1">
      <c r="A20" s="135" t="s">
        <v>539</v>
      </c>
      <c r="B20" s="136"/>
      <c r="C20" s="136"/>
      <c r="D20" s="136"/>
    </row>
    <row r="21" spans="1:4" ht="15.75" customHeight="1">
      <c r="A21" s="135" t="s">
        <v>540</v>
      </c>
      <c r="B21" s="136">
        <v>4235</v>
      </c>
      <c r="C21" s="136"/>
      <c r="D21" s="136"/>
    </row>
    <row r="22" spans="1:4" s="127" customFormat="1" ht="15.75" customHeight="1">
      <c r="A22" s="133" t="s">
        <v>510</v>
      </c>
      <c r="B22" s="134">
        <f>SUM(B23:B29)</f>
        <v>0</v>
      </c>
      <c r="C22" s="134"/>
      <c r="D22" s="134"/>
    </row>
    <row r="23" spans="1:4" ht="15.75" customHeight="1">
      <c r="A23" s="135" t="s">
        <v>541</v>
      </c>
      <c r="B23" s="136"/>
      <c r="C23" s="136"/>
      <c r="D23" s="136"/>
    </row>
    <row r="24" spans="1:4" ht="15.75" customHeight="1">
      <c r="A24" s="135" t="s">
        <v>542</v>
      </c>
      <c r="B24" s="136"/>
      <c r="C24" s="136"/>
      <c r="D24" s="136"/>
    </row>
    <row r="25" spans="1:4" ht="15.75" customHeight="1">
      <c r="A25" s="135" t="s">
        <v>543</v>
      </c>
      <c r="B25" s="136"/>
      <c r="C25" s="136"/>
      <c r="D25" s="136"/>
    </row>
    <row r="26" spans="1:4" ht="15.75" customHeight="1">
      <c r="A26" s="135" t="s">
        <v>544</v>
      </c>
      <c r="B26" s="136"/>
      <c r="C26" s="136"/>
      <c r="D26" s="136"/>
    </row>
    <row r="27" spans="1:4" ht="15.75" customHeight="1">
      <c r="A27" s="135" t="s">
        <v>545</v>
      </c>
      <c r="B27" s="136"/>
      <c r="C27" s="136"/>
      <c r="D27" s="136"/>
    </row>
    <row r="28" spans="1:4" ht="15.75" customHeight="1">
      <c r="A28" s="135" t="s">
        <v>546</v>
      </c>
      <c r="B28" s="136"/>
      <c r="C28" s="136"/>
      <c r="D28" s="136"/>
    </row>
    <row r="29" spans="1:4" ht="15.75" customHeight="1">
      <c r="A29" s="135" t="s">
        <v>547</v>
      </c>
      <c r="B29" s="136"/>
      <c r="C29" s="136"/>
      <c r="D29" s="136"/>
    </row>
    <row r="30" spans="1:4" s="127" customFormat="1" ht="15.75" customHeight="1">
      <c r="A30" s="133" t="s">
        <v>511</v>
      </c>
      <c r="B30" s="134">
        <f>SUM(B31:B36)</f>
        <v>0</v>
      </c>
      <c r="C30" s="134"/>
      <c r="D30" s="134"/>
    </row>
    <row r="31" spans="1:4" ht="15.75" customHeight="1">
      <c r="A31" s="135" t="s">
        <v>541</v>
      </c>
      <c r="B31" s="136"/>
      <c r="C31" s="136"/>
      <c r="D31" s="136"/>
    </row>
    <row r="32" spans="1:4" ht="15.75" customHeight="1">
      <c r="A32" s="135" t="s">
        <v>542</v>
      </c>
      <c r="B32" s="136"/>
      <c r="C32" s="136"/>
      <c r="D32" s="136"/>
    </row>
    <row r="33" spans="1:4" ht="15.75" customHeight="1">
      <c r="A33" s="135" t="s">
        <v>543</v>
      </c>
      <c r="B33" s="136"/>
      <c r="C33" s="136"/>
      <c r="D33" s="136"/>
    </row>
    <row r="34" spans="1:4" ht="15.75" customHeight="1">
      <c r="A34" s="135" t="s">
        <v>545</v>
      </c>
      <c r="B34" s="136"/>
      <c r="C34" s="136"/>
      <c r="D34" s="136"/>
    </row>
    <row r="35" spans="1:4" ht="15.75" customHeight="1">
      <c r="A35" s="135" t="s">
        <v>546</v>
      </c>
      <c r="B35" s="136"/>
      <c r="C35" s="136"/>
      <c r="D35" s="136"/>
    </row>
    <row r="36" spans="1:4" ht="15.75" customHeight="1">
      <c r="A36" s="135" t="s">
        <v>547</v>
      </c>
      <c r="B36" s="136"/>
      <c r="C36" s="136"/>
      <c r="D36" s="136"/>
    </row>
    <row r="37" spans="1:4" s="127" customFormat="1" ht="15.75" customHeight="1">
      <c r="A37" s="133" t="s">
        <v>512</v>
      </c>
      <c r="B37" s="134">
        <f>SUM(B38:B40)</f>
        <v>0</v>
      </c>
      <c r="C37" s="134"/>
      <c r="D37" s="134"/>
    </row>
    <row r="38" spans="1:4" ht="15.75" customHeight="1">
      <c r="A38" s="135" t="s">
        <v>548</v>
      </c>
      <c r="B38" s="136"/>
      <c r="C38" s="136"/>
      <c r="D38" s="136"/>
    </row>
    <row r="39" spans="1:4" ht="15.75" customHeight="1">
      <c r="A39" s="135" t="s">
        <v>549</v>
      </c>
      <c r="B39" s="136"/>
      <c r="C39" s="136"/>
      <c r="D39" s="136"/>
    </row>
    <row r="40" spans="1:4" ht="15.75" customHeight="1">
      <c r="A40" s="135" t="s">
        <v>550</v>
      </c>
      <c r="B40" s="136"/>
      <c r="C40" s="136"/>
      <c r="D40" s="136"/>
    </row>
    <row r="41" spans="1:4" s="127" customFormat="1" ht="15.75" customHeight="1">
      <c r="A41" s="133" t="s">
        <v>513</v>
      </c>
      <c r="B41" s="134">
        <f>SUM(B42:B43)</f>
        <v>0</v>
      </c>
      <c r="C41" s="134"/>
      <c r="D41" s="134"/>
    </row>
    <row r="42" spans="1:4" ht="15.75" customHeight="1">
      <c r="A42" s="135" t="s">
        <v>551</v>
      </c>
      <c r="B42" s="136"/>
      <c r="C42" s="136"/>
      <c r="D42" s="136"/>
    </row>
    <row r="43" spans="1:4" ht="15.75" customHeight="1">
      <c r="A43" s="135" t="s">
        <v>552</v>
      </c>
      <c r="B43" s="136"/>
      <c r="C43" s="136"/>
      <c r="D43" s="136"/>
    </row>
    <row r="44" spans="1:4" s="127" customFormat="1" ht="15.75" customHeight="1">
      <c r="A44" s="133" t="s">
        <v>553</v>
      </c>
      <c r="B44" s="134">
        <f>SUM(B45:B47)</f>
        <v>0</v>
      </c>
      <c r="C44" s="134"/>
      <c r="D44" s="134"/>
    </row>
    <row r="45" spans="1:4" ht="15.75" customHeight="1">
      <c r="A45" s="135" t="s">
        <v>554</v>
      </c>
      <c r="B45" s="136"/>
      <c r="C45" s="136"/>
      <c r="D45" s="136"/>
    </row>
    <row r="46" spans="1:4" ht="15.75" customHeight="1">
      <c r="A46" s="135" t="s">
        <v>555</v>
      </c>
      <c r="B46" s="136"/>
      <c r="C46" s="136"/>
      <c r="D46" s="136"/>
    </row>
    <row r="47" spans="1:4" ht="15.75" customHeight="1">
      <c r="A47" s="135" t="s">
        <v>556</v>
      </c>
      <c r="B47" s="136"/>
      <c r="C47" s="136"/>
      <c r="D47" s="136"/>
    </row>
    <row r="48" spans="1:4" s="127" customFormat="1" ht="15.75" customHeight="1">
      <c r="A48" s="133" t="s">
        <v>515</v>
      </c>
      <c r="B48" s="134">
        <f>SUM(B49:B50)</f>
        <v>0</v>
      </c>
      <c r="C48" s="134"/>
      <c r="D48" s="134"/>
    </row>
    <row r="49" spans="1:4" ht="15.75" customHeight="1">
      <c r="A49" s="135" t="s">
        <v>557</v>
      </c>
      <c r="B49" s="136"/>
      <c r="C49" s="136"/>
      <c r="D49" s="136"/>
    </row>
    <row r="50" spans="1:4" ht="15.75" customHeight="1">
      <c r="A50" s="135" t="s">
        <v>558</v>
      </c>
      <c r="B50" s="136"/>
      <c r="C50" s="136"/>
      <c r="D50" s="136"/>
    </row>
    <row r="51" spans="1:4" s="127" customFormat="1" ht="15.75" customHeight="1">
      <c r="A51" s="133" t="s">
        <v>516</v>
      </c>
      <c r="B51" s="134">
        <f>SUM(B52:B56)</f>
        <v>1972</v>
      </c>
      <c r="C51" s="134"/>
      <c r="D51" s="134"/>
    </row>
    <row r="52" spans="1:4" ht="15.75" customHeight="1">
      <c r="A52" s="135" t="s">
        <v>559</v>
      </c>
      <c r="B52" s="136"/>
      <c r="C52" s="136"/>
      <c r="D52" s="136"/>
    </row>
    <row r="53" spans="1:4" ht="15.75" customHeight="1">
      <c r="A53" s="135" t="s">
        <v>560</v>
      </c>
      <c r="B53" s="136"/>
      <c r="C53" s="136"/>
      <c r="D53" s="136"/>
    </row>
    <row r="54" spans="1:4" ht="15.75" customHeight="1">
      <c r="A54" s="135" t="s">
        <v>561</v>
      </c>
      <c r="B54" s="136"/>
      <c r="C54" s="136"/>
      <c r="D54" s="136"/>
    </row>
    <row r="55" spans="1:4" ht="15.75" customHeight="1">
      <c r="A55" s="135" t="s">
        <v>562</v>
      </c>
      <c r="B55" s="136">
        <v>1722</v>
      </c>
      <c r="C55" s="136"/>
      <c r="D55" s="136"/>
    </row>
    <row r="56" spans="1:4" ht="15.75" customHeight="1">
      <c r="A56" s="135" t="s">
        <v>563</v>
      </c>
      <c r="B56" s="136">
        <v>250</v>
      </c>
      <c r="C56" s="136"/>
      <c r="D56" s="136"/>
    </row>
    <row r="57" spans="1:4" s="127" customFormat="1" ht="15.75" customHeight="1">
      <c r="A57" s="133" t="s">
        <v>517</v>
      </c>
      <c r="B57" s="134">
        <f>SUM(B58:B59)</f>
        <v>0</v>
      </c>
      <c r="C57" s="134"/>
      <c r="D57" s="134"/>
    </row>
    <row r="58" spans="1:4" ht="15.75" customHeight="1">
      <c r="A58" s="135" t="s">
        <v>564</v>
      </c>
      <c r="B58" s="136"/>
      <c r="C58" s="136"/>
      <c r="D58" s="136"/>
    </row>
    <row r="59" spans="1:4" ht="15.75" customHeight="1">
      <c r="A59" s="135" t="s">
        <v>565</v>
      </c>
      <c r="B59" s="136"/>
      <c r="C59" s="136"/>
      <c r="D59" s="136"/>
    </row>
    <row r="60" spans="1:4" s="127" customFormat="1" ht="15.75" customHeight="1">
      <c r="A60" s="133" t="s">
        <v>518</v>
      </c>
      <c r="B60" s="134">
        <f>SUM(B61:B64)</f>
        <v>0</v>
      </c>
      <c r="C60" s="134"/>
      <c r="D60" s="134"/>
    </row>
    <row r="61" spans="1:4" ht="15.75" customHeight="1">
      <c r="A61" s="135" t="s">
        <v>566</v>
      </c>
      <c r="B61" s="136"/>
      <c r="C61" s="136"/>
      <c r="D61" s="136"/>
    </row>
    <row r="62" spans="1:4" ht="15.75" customHeight="1">
      <c r="A62" s="135" t="s">
        <v>567</v>
      </c>
      <c r="B62" s="136"/>
      <c r="C62" s="136"/>
      <c r="D62" s="136"/>
    </row>
    <row r="63" spans="1:4" ht="15.75" customHeight="1">
      <c r="A63" s="135" t="s">
        <v>568</v>
      </c>
      <c r="B63" s="136"/>
      <c r="C63" s="136"/>
      <c r="D63" s="136"/>
    </row>
    <row r="64" spans="1:4" ht="15.75" customHeight="1">
      <c r="A64" s="135" t="s">
        <v>569</v>
      </c>
      <c r="B64" s="136"/>
      <c r="C64" s="136"/>
      <c r="D64" s="136"/>
    </row>
    <row r="65" spans="1:4" s="127" customFormat="1" ht="15.75" customHeight="1">
      <c r="A65" s="133" t="s">
        <v>519</v>
      </c>
      <c r="B65" s="134">
        <f>SUM(B66:B67)</f>
        <v>0</v>
      </c>
      <c r="C65" s="134"/>
      <c r="D65" s="134"/>
    </row>
    <row r="66" spans="1:4" ht="15.75" customHeight="1">
      <c r="A66" s="135" t="s">
        <v>570</v>
      </c>
      <c r="B66" s="136"/>
      <c r="C66" s="136"/>
      <c r="D66" s="136"/>
    </row>
    <row r="67" spans="1:4" ht="15.75" customHeight="1">
      <c r="A67" s="135" t="s">
        <v>571</v>
      </c>
      <c r="B67" s="136"/>
      <c r="C67" s="136"/>
      <c r="D67" s="136"/>
    </row>
    <row r="68" spans="1:4" s="127" customFormat="1" ht="15.75" customHeight="1">
      <c r="A68" s="133" t="s">
        <v>520</v>
      </c>
      <c r="B68" s="134">
        <f>SUM(B69:B72)</f>
        <v>0</v>
      </c>
      <c r="C68" s="134"/>
      <c r="D68" s="134"/>
    </row>
    <row r="69" spans="1:4" ht="15.75" customHeight="1">
      <c r="A69" s="135" t="s">
        <v>572</v>
      </c>
      <c r="B69" s="136"/>
      <c r="C69" s="136"/>
      <c r="D69" s="136"/>
    </row>
    <row r="70" spans="1:4" ht="15.75" customHeight="1">
      <c r="A70" s="135" t="s">
        <v>573</v>
      </c>
      <c r="B70" s="136"/>
      <c r="C70" s="136"/>
      <c r="D70" s="136"/>
    </row>
    <row r="71" spans="1:4" ht="15.75" customHeight="1">
      <c r="A71" s="135" t="s">
        <v>574</v>
      </c>
      <c r="B71" s="136"/>
      <c r="C71" s="136"/>
      <c r="D71" s="136"/>
    </row>
    <row r="72" spans="1:4" ht="15.75" customHeight="1">
      <c r="A72" s="135" t="s">
        <v>575</v>
      </c>
      <c r="B72" s="136"/>
      <c r="C72" s="136"/>
      <c r="D72" s="136"/>
    </row>
    <row r="73" spans="1:4" s="127" customFormat="1" ht="15.75" customHeight="1">
      <c r="A73" s="133" t="s">
        <v>521</v>
      </c>
      <c r="B73" s="134">
        <f>SUM(B74:B75)</f>
        <v>0</v>
      </c>
      <c r="C73" s="134"/>
      <c r="D73" s="134"/>
    </row>
    <row r="74" spans="1:4" ht="15.75" customHeight="1">
      <c r="A74" s="135" t="s">
        <v>576</v>
      </c>
      <c r="B74" s="136"/>
      <c r="C74" s="136"/>
      <c r="D74" s="136"/>
    </row>
    <row r="75" spans="1:4" ht="15.75" customHeight="1">
      <c r="A75" s="135" t="s">
        <v>577</v>
      </c>
      <c r="B75" s="136"/>
      <c r="C75" s="136"/>
      <c r="D75" s="136"/>
    </row>
    <row r="76" spans="1:4" s="127" customFormat="1" ht="15.75" customHeight="1">
      <c r="A76" s="133" t="s">
        <v>522</v>
      </c>
      <c r="B76" s="134">
        <f>SUM(B77:B80)</f>
        <v>0</v>
      </c>
      <c r="C76" s="134"/>
      <c r="D76" s="134"/>
    </row>
    <row r="77" spans="1:4" ht="15.75" customHeight="1">
      <c r="A77" s="135" t="s">
        <v>578</v>
      </c>
      <c r="B77" s="136"/>
      <c r="C77" s="136"/>
      <c r="D77" s="136"/>
    </row>
    <row r="78" spans="1:4" ht="15.75" customHeight="1">
      <c r="A78" s="135" t="s">
        <v>579</v>
      </c>
      <c r="B78" s="136"/>
      <c r="C78" s="136"/>
      <c r="D78" s="136"/>
    </row>
    <row r="79" spans="1:4" ht="27" customHeight="1">
      <c r="A79" s="135" t="s">
        <v>580</v>
      </c>
      <c r="B79" s="136"/>
      <c r="C79" s="136"/>
      <c r="D79" s="136"/>
    </row>
    <row r="80" spans="1:4" ht="17.25" customHeight="1">
      <c r="A80" s="135" t="s">
        <v>581</v>
      </c>
      <c r="B80" s="136"/>
      <c r="C80" s="136"/>
      <c r="D80" s="136"/>
    </row>
    <row r="81" ht="24" customHeight="1">
      <c r="A81" s="128" t="s">
        <v>523</v>
      </c>
    </row>
  </sheetData>
  <sheetProtection/>
  <mergeCells count="1">
    <mergeCell ref="A2:D2"/>
  </mergeCells>
  <printOptions horizontalCentered="1"/>
  <pageMargins left="0.24" right="0.24" top="0.75" bottom="0.75" header="0.31" footer="0.31"/>
  <pageSetup fitToHeight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zoomScalePageLayoutView="0" workbookViewId="0" topLeftCell="A4">
      <selection activeCell="A4" sqref="A1:IV16384"/>
    </sheetView>
  </sheetViews>
  <sheetFormatPr defaultColWidth="9.00390625" defaultRowHeight="14.25"/>
  <cols>
    <col min="1" max="1" width="41.00390625" style="9" customWidth="1"/>
    <col min="2" max="2" width="31.75390625" style="9" customWidth="1"/>
    <col min="3" max="7" width="12.375" style="9" customWidth="1"/>
    <col min="8" max="16384" width="9.00390625" style="9" customWidth="1"/>
  </cols>
  <sheetData>
    <row r="1" ht="15">
      <c r="A1" s="10" t="s">
        <v>582</v>
      </c>
    </row>
    <row r="2" spans="1:7" ht="28.5" customHeight="1">
      <c r="A2" s="180" t="s">
        <v>583</v>
      </c>
      <c r="B2" s="180"/>
      <c r="C2" s="180"/>
      <c r="D2" s="180"/>
      <c r="E2" s="180"/>
      <c r="F2" s="180"/>
      <c r="G2" s="180"/>
    </row>
    <row r="3" spans="1:7" ht="15">
      <c r="A3" s="121"/>
      <c r="B3" s="95"/>
      <c r="C3" s="95"/>
      <c r="D3" s="95"/>
      <c r="E3" s="95"/>
      <c r="F3" s="95"/>
      <c r="G3" s="106" t="s">
        <v>584</v>
      </c>
    </row>
    <row r="4" spans="1:7" ht="19.5" customHeight="1">
      <c r="A4" s="122" t="s">
        <v>585</v>
      </c>
      <c r="B4" s="122" t="s">
        <v>586</v>
      </c>
      <c r="C4" s="122" t="s">
        <v>587</v>
      </c>
      <c r="D4" s="122" t="s">
        <v>588</v>
      </c>
      <c r="E4" s="122" t="s">
        <v>589</v>
      </c>
      <c r="F4" s="122" t="s">
        <v>590</v>
      </c>
      <c r="G4" s="122" t="s">
        <v>2244</v>
      </c>
    </row>
    <row r="5" spans="1:7" ht="16.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</row>
    <row r="6" spans="1:7" ht="16.5" customHeight="1">
      <c r="A6" s="124" t="s">
        <v>591</v>
      </c>
      <c r="B6" s="124"/>
      <c r="C6" s="125">
        <v>88545.28</v>
      </c>
      <c r="D6" s="125">
        <v>869.29</v>
      </c>
      <c r="E6" s="125">
        <v>1088.63</v>
      </c>
      <c r="F6" s="125">
        <v>2004.06</v>
      </c>
      <c r="G6" s="126">
        <v>84583.3</v>
      </c>
    </row>
    <row r="7" spans="1:7" ht="16.5" customHeight="1">
      <c r="A7" s="124" t="s">
        <v>592</v>
      </c>
      <c r="B7" s="124"/>
      <c r="C7" s="125">
        <v>102.8</v>
      </c>
      <c r="D7" s="125">
        <v>18.44</v>
      </c>
      <c r="E7" s="125">
        <v>23.6</v>
      </c>
      <c r="F7" s="125">
        <v>29.44</v>
      </c>
      <c r="G7" s="126">
        <v>31.32</v>
      </c>
    </row>
    <row r="8" spans="1:7" ht="16.5" customHeight="1">
      <c r="A8" s="124" t="s">
        <v>593</v>
      </c>
      <c r="B8" s="124" t="s">
        <v>594</v>
      </c>
      <c r="C8" s="125">
        <v>20</v>
      </c>
      <c r="D8" s="125">
        <v>5</v>
      </c>
      <c r="E8" s="125">
        <v>5</v>
      </c>
      <c r="F8" s="125">
        <v>5</v>
      </c>
      <c r="G8" s="126">
        <v>5</v>
      </c>
    </row>
    <row r="9" spans="1:7" ht="16.5" customHeight="1">
      <c r="A9" s="124" t="s">
        <v>593</v>
      </c>
      <c r="B9" s="124" t="s">
        <v>595</v>
      </c>
      <c r="C9" s="125">
        <v>58</v>
      </c>
      <c r="D9" s="125">
        <v>8</v>
      </c>
      <c r="E9" s="125">
        <v>13</v>
      </c>
      <c r="F9" s="125">
        <v>19</v>
      </c>
      <c r="G9" s="126">
        <v>18</v>
      </c>
    </row>
    <row r="10" spans="1:7" ht="16.5" customHeight="1">
      <c r="A10" s="124" t="s">
        <v>593</v>
      </c>
      <c r="B10" s="124" t="s">
        <v>596</v>
      </c>
      <c r="C10" s="125">
        <v>24.8</v>
      </c>
      <c r="D10" s="125">
        <v>5.44</v>
      </c>
      <c r="E10" s="125">
        <v>5.6</v>
      </c>
      <c r="F10" s="125">
        <v>5.44</v>
      </c>
      <c r="G10" s="126">
        <v>8.32</v>
      </c>
    </row>
    <row r="11" spans="1:7" ht="16.5" customHeight="1">
      <c r="A11" s="124" t="s">
        <v>597</v>
      </c>
      <c r="B11" s="124"/>
      <c r="C11" s="125">
        <v>733.19</v>
      </c>
      <c r="D11" s="125">
        <v>77.71</v>
      </c>
      <c r="E11" s="125">
        <v>191.38</v>
      </c>
      <c r="F11" s="125">
        <v>261.6</v>
      </c>
      <c r="G11" s="126">
        <v>202.5</v>
      </c>
    </row>
    <row r="12" spans="1:7" ht="16.5" customHeight="1">
      <c r="A12" s="124" t="s">
        <v>598</v>
      </c>
      <c r="B12" s="124" t="s">
        <v>599</v>
      </c>
      <c r="C12" s="125">
        <v>51.51</v>
      </c>
      <c r="D12" s="125">
        <v>8.17</v>
      </c>
      <c r="E12" s="125">
        <v>13.83</v>
      </c>
      <c r="F12" s="125">
        <v>29.51</v>
      </c>
      <c r="G12" s="126">
        <v>0</v>
      </c>
    </row>
    <row r="13" spans="1:7" ht="16.5" customHeight="1">
      <c r="A13" s="124" t="s">
        <v>598</v>
      </c>
      <c r="B13" s="124" t="s">
        <v>600</v>
      </c>
      <c r="C13" s="125">
        <v>648.3</v>
      </c>
      <c r="D13" s="125">
        <v>64.2</v>
      </c>
      <c r="E13" s="125">
        <v>166.2</v>
      </c>
      <c r="F13" s="125">
        <v>215.4</v>
      </c>
      <c r="G13" s="126">
        <v>202.5</v>
      </c>
    </row>
    <row r="14" spans="1:7" ht="16.5" customHeight="1">
      <c r="A14" s="124" t="s">
        <v>598</v>
      </c>
      <c r="B14" s="124" t="s">
        <v>601</v>
      </c>
      <c r="C14" s="125">
        <v>33.38</v>
      </c>
      <c r="D14" s="125">
        <v>5.34</v>
      </c>
      <c r="E14" s="125">
        <v>11.35</v>
      </c>
      <c r="F14" s="125">
        <v>16.69</v>
      </c>
      <c r="G14" s="126">
        <v>0</v>
      </c>
    </row>
    <row r="15" spans="1:7" ht="16.5" customHeight="1">
      <c r="A15" s="124" t="s">
        <v>602</v>
      </c>
      <c r="B15" s="124"/>
      <c r="C15" s="125">
        <v>46.85</v>
      </c>
      <c r="D15" s="125">
        <v>18.35</v>
      </c>
      <c r="E15" s="125">
        <v>14.66</v>
      </c>
      <c r="F15" s="125">
        <v>8.08</v>
      </c>
      <c r="G15" s="126">
        <v>5.76</v>
      </c>
    </row>
    <row r="16" spans="1:7" ht="16.5" customHeight="1">
      <c r="A16" s="124" t="s">
        <v>603</v>
      </c>
      <c r="B16" s="124" t="s">
        <v>604</v>
      </c>
      <c r="C16" s="125">
        <v>13</v>
      </c>
      <c r="D16" s="125">
        <v>5</v>
      </c>
      <c r="E16" s="125">
        <v>4</v>
      </c>
      <c r="F16" s="125">
        <v>3</v>
      </c>
      <c r="G16" s="126">
        <v>1</v>
      </c>
    </row>
    <row r="17" spans="1:7" ht="16.5" customHeight="1">
      <c r="A17" s="124" t="s">
        <v>605</v>
      </c>
      <c r="B17" s="124" t="s">
        <v>606</v>
      </c>
      <c r="C17" s="125">
        <v>26.41</v>
      </c>
      <c r="D17" s="125">
        <v>12.75</v>
      </c>
      <c r="E17" s="125">
        <v>9.1</v>
      </c>
      <c r="F17" s="125">
        <v>3.04</v>
      </c>
      <c r="G17" s="126">
        <v>1.52</v>
      </c>
    </row>
    <row r="18" spans="1:7" ht="16.5" customHeight="1">
      <c r="A18" s="124" t="s">
        <v>603</v>
      </c>
      <c r="B18" s="124" t="s">
        <v>607</v>
      </c>
      <c r="C18" s="125">
        <v>7.44</v>
      </c>
      <c r="D18" s="125">
        <v>0.6</v>
      </c>
      <c r="E18" s="125">
        <v>1.56</v>
      </c>
      <c r="F18" s="125">
        <v>2.04</v>
      </c>
      <c r="G18" s="126">
        <v>3.24</v>
      </c>
    </row>
    <row r="19" spans="1:7" ht="16.5" customHeight="1">
      <c r="A19" s="124" t="s">
        <v>608</v>
      </c>
      <c r="B19" s="124"/>
      <c r="C19" s="125">
        <v>230.78</v>
      </c>
      <c r="D19" s="125">
        <v>43.13</v>
      </c>
      <c r="E19" s="125">
        <v>45.24</v>
      </c>
      <c r="F19" s="125">
        <v>44.62</v>
      </c>
      <c r="G19" s="126">
        <v>97.79</v>
      </c>
    </row>
    <row r="20" spans="1:7" ht="16.5" customHeight="1">
      <c r="A20" s="124" t="s">
        <v>609</v>
      </c>
      <c r="B20" s="124" t="s">
        <v>610</v>
      </c>
      <c r="C20" s="125">
        <v>125.5</v>
      </c>
      <c r="D20" s="125">
        <v>30</v>
      </c>
      <c r="E20" s="125">
        <v>30</v>
      </c>
      <c r="F20" s="125">
        <v>30</v>
      </c>
      <c r="G20" s="126">
        <v>35.5</v>
      </c>
    </row>
    <row r="21" spans="1:7" ht="16.5" customHeight="1">
      <c r="A21" s="124" t="s">
        <v>609</v>
      </c>
      <c r="B21" s="124" t="s">
        <v>611</v>
      </c>
      <c r="C21" s="125">
        <v>50.4</v>
      </c>
      <c r="D21" s="125">
        <v>0</v>
      </c>
      <c r="E21" s="125">
        <v>0</v>
      </c>
      <c r="F21" s="125">
        <v>0</v>
      </c>
      <c r="G21" s="126">
        <v>50.4</v>
      </c>
    </row>
    <row r="22" spans="1:7" ht="16.5" customHeight="1">
      <c r="A22" s="124" t="s">
        <v>609</v>
      </c>
      <c r="B22" s="124" t="s">
        <v>612</v>
      </c>
      <c r="C22" s="125">
        <v>4.2</v>
      </c>
      <c r="D22" s="125">
        <v>0.6</v>
      </c>
      <c r="E22" s="125">
        <v>1.56</v>
      </c>
      <c r="F22" s="125">
        <v>2.04</v>
      </c>
      <c r="G22" s="126">
        <v>0</v>
      </c>
    </row>
    <row r="23" spans="1:7" ht="16.5" customHeight="1">
      <c r="A23" s="124" t="s">
        <v>609</v>
      </c>
      <c r="B23" s="124" t="s">
        <v>613</v>
      </c>
      <c r="C23" s="125">
        <v>2.1</v>
      </c>
      <c r="D23" s="125">
        <v>0.3</v>
      </c>
      <c r="E23" s="125">
        <v>0.78</v>
      </c>
      <c r="F23" s="125">
        <v>1.02</v>
      </c>
      <c r="G23" s="126">
        <v>0</v>
      </c>
    </row>
    <row r="24" spans="1:7" ht="16.5" customHeight="1">
      <c r="A24" s="124" t="s">
        <v>609</v>
      </c>
      <c r="B24" s="124" t="s">
        <v>614</v>
      </c>
      <c r="C24" s="125">
        <v>48.58</v>
      </c>
      <c r="D24" s="125">
        <v>12.23</v>
      </c>
      <c r="E24" s="125">
        <v>12.9</v>
      </c>
      <c r="F24" s="125">
        <v>11.56</v>
      </c>
      <c r="G24" s="126">
        <v>11.89</v>
      </c>
    </row>
    <row r="25" spans="1:7" ht="16.5" customHeight="1">
      <c r="A25" s="124" t="s">
        <v>615</v>
      </c>
      <c r="B25" s="124"/>
      <c r="C25" s="125">
        <v>5.46</v>
      </c>
      <c r="D25" s="125">
        <v>1.2</v>
      </c>
      <c r="E25" s="125">
        <v>2.04</v>
      </c>
      <c r="F25" s="125">
        <v>2.22</v>
      </c>
      <c r="G25" s="126">
        <v>0</v>
      </c>
    </row>
    <row r="26" spans="1:7" ht="16.5" customHeight="1">
      <c r="A26" s="124" t="s">
        <v>616</v>
      </c>
      <c r="B26" s="124" t="s">
        <v>617</v>
      </c>
      <c r="C26" s="125">
        <v>4</v>
      </c>
      <c r="D26" s="125">
        <v>0.4</v>
      </c>
      <c r="E26" s="125">
        <v>1.56</v>
      </c>
      <c r="F26" s="125">
        <v>2.04</v>
      </c>
      <c r="G26" s="126">
        <v>0</v>
      </c>
    </row>
    <row r="27" spans="1:7" ht="16.5" customHeight="1">
      <c r="A27" s="124" t="s">
        <v>616</v>
      </c>
      <c r="B27" s="124" t="s">
        <v>618</v>
      </c>
      <c r="C27" s="125">
        <v>1.46</v>
      </c>
      <c r="D27" s="125">
        <v>0.8</v>
      </c>
      <c r="E27" s="125">
        <v>0.48</v>
      </c>
      <c r="F27" s="125">
        <v>0.18</v>
      </c>
      <c r="G27" s="126">
        <v>0</v>
      </c>
    </row>
    <row r="28" spans="1:7" ht="16.5" customHeight="1">
      <c r="A28" s="124" t="s">
        <v>619</v>
      </c>
      <c r="B28" s="124"/>
      <c r="C28" s="125">
        <v>1298.06</v>
      </c>
      <c r="D28" s="125">
        <v>440.16</v>
      </c>
      <c r="E28" s="125">
        <v>365.46</v>
      </c>
      <c r="F28" s="125">
        <v>316.2</v>
      </c>
      <c r="G28" s="126">
        <v>176.24</v>
      </c>
    </row>
    <row r="29" spans="1:7" ht="16.5" customHeight="1">
      <c r="A29" s="124" t="s">
        <v>620</v>
      </c>
      <c r="B29" s="124" t="s">
        <v>621</v>
      </c>
      <c r="C29" s="125">
        <v>11.22</v>
      </c>
      <c r="D29" s="125">
        <v>3.9</v>
      </c>
      <c r="E29" s="125">
        <v>2.76</v>
      </c>
      <c r="F29" s="125">
        <v>4.56</v>
      </c>
      <c r="G29" s="126">
        <v>0</v>
      </c>
    </row>
    <row r="30" spans="1:7" ht="16.5" customHeight="1">
      <c r="A30" s="124" t="s">
        <v>622</v>
      </c>
      <c r="B30" s="124" t="s">
        <v>623</v>
      </c>
      <c r="C30" s="125">
        <v>19.6</v>
      </c>
      <c r="D30" s="125">
        <v>4.9</v>
      </c>
      <c r="E30" s="125">
        <v>4.9</v>
      </c>
      <c r="F30" s="125">
        <v>4.9</v>
      </c>
      <c r="G30" s="126">
        <v>4.9</v>
      </c>
    </row>
    <row r="31" spans="1:7" ht="16.5" customHeight="1">
      <c r="A31" s="124" t="s">
        <v>624</v>
      </c>
      <c r="B31" s="124" t="s">
        <v>625</v>
      </c>
      <c r="C31" s="125">
        <v>10.08</v>
      </c>
      <c r="D31" s="125">
        <v>3.36</v>
      </c>
      <c r="E31" s="125">
        <v>3.36</v>
      </c>
      <c r="F31" s="125">
        <v>3.36</v>
      </c>
      <c r="G31" s="126">
        <v>0</v>
      </c>
    </row>
    <row r="32" spans="1:7" ht="16.5" customHeight="1">
      <c r="A32" s="124" t="s">
        <v>620</v>
      </c>
      <c r="B32" s="124" t="s">
        <v>626</v>
      </c>
      <c r="C32" s="125">
        <v>11.16</v>
      </c>
      <c r="D32" s="125">
        <v>0.9</v>
      </c>
      <c r="E32" s="125">
        <v>2.34</v>
      </c>
      <c r="F32" s="125">
        <v>3.06</v>
      </c>
      <c r="G32" s="126">
        <v>4.86</v>
      </c>
    </row>
    <row r="33" spans="1:7" ht="16.5" customHeight="1">
      <c r="A33" s="124" t="s">
        <v>620</v>
      </c>
      <c r="B33" s="124" t="s">
        <v>627</v>
      </c>
      <c r="C33" s="125">
        <v>726</v>
      </c>
      <c r="D33" s="125">
        <v>264.1</v>
      </c>
      <c r="E33" s="125">
        <v>206.1</v>
      </c>
      <c r="F33" s="125">
        <v>166.32</v>
      </c>
      <c r="G33" s="126">
        <v>89.48</v>
      </c>
    </row>
    <row r="34" spans="1:7" ht="16.5" customHeight="1">
      <c r="A34" s="124" t="s">
        <v>620</v>
      </c>
      <c r="B34" s="124" t="s">
        <v>628</v>
      </c>
      <c r="C34" s="125">
        <v>520</v>
      </c>
      <c r="D34" s="125">
        <v>163</v>
      </c>
      <c r="E34" s="125">
        <v>146</v>
      </c>
      <c r="F34" s="125">
        <v>134</v>
      </c>
      <c r="G34" s="126">
        <v>77</v>
      </c>
    </row>
    <row r="35" spans="1:7" ht="16.5" customHeight="1">
      <c r="A35" s="124" t="s">
        <v>629</v>
      </c>
      <c r="B35" s="124"/>
      <c r="C35" s="125">
        <v>121</v>
      </c>
      <c r="D35" s="125">
        <v>20.9</v>
      </c>
      <c r="E35" s="125">
        <v>29.65</v>
      </c>
      <c r="F35" s="125">
        <v>24.2</v>
      </c>
      <c r="G35" s="126">
        <v>46.25</v>
      </c>
    </row>
    <row r="36" spans="1:7" ht="16.5" customHeight="1">
      <c r="A36" s="124" t="s">
        <v>630</v>
      </c>
      <c r="B36" s="124" t="s">
        <v>631</v>
      </c>
      <c r="C36" s="125">
        <v>121</v>
      </c>
      <c r="D36" s="125">
        <v>20.9</v>
      </c>
      <c r="E36" s="125">
        <v>29.65</v>
      </c>
      <c r="F36" s="125">
        <v>24.2</v>
      </c>
      <c r="G36" s="126">
        <v>46.25</v>
      </c>
    </row>
    <row r="37" spans="1:7" ht="16.5" customHeight="1">
      <c r="A37" s="124" t="s">
        <v>632</v>
      </c>
      <c r="B37" s="124"/>
      <c r="C37" s="125">
        <v>289</v>
      </c>
      <c r="D37" s="125">
        <v>35</v>
      </c>
      <c r="E37" s="125">
        <v>82</v>
      </c>
      <c r="F37" s="125">
        <v>65</v>
      </c>
      <c r="G37" s="126">
        <v>107</v>
      </c>
    </row>
    <row r="38" spans="1:7" ht="16.5" customHeight="1">
      <c r="A38" s="124" t="s">
        <v>633</v>
      </c>
      <c r="B38" s="124" t="s">
        <v>634</v>
      </c>
      <c r="C38" s="125">
        <v>225</v>
      </c>
      <c r="D38" s="125">
        <v>30</v>
      </c>
      <c r="E38" s="125">
        <v>51</v>
      </c>
      <c r="F38" s="125">
        <v>60</v>
      </c>
      <c r="G38" s="126">
        <v>84</v>
      </c>
    </row>
    <row r="39" spans="1:7" ht="16.5" customHeight="1">
      <c r="A39" s="124" t="s">
        <v>633</v>
      </c>
      <c r="B39" s="124" t="s">
        <v>635</v>
      </c>
      <c r="C39" s="125">
        <v>20</v>
      </c>
      <c r="D39" s="125">
        <v>5</v>
      </c>
      <c r="E39" s="125">
        <v>5</v>
      </c>
      <c r="F39" s="125">
        <v>5</v>
      </c>
      <c r="G39" s="126">
        <v>5</v>
      </c>
    </row>
    <row r="40" spans="1:7" ht="16.5" customHeight="1">
      <c r="A40" s="124" t="s">
        <v>633</v>
      </c>
      <c r="B40" s="124" t="s">
        <v>636</v>
      </c>
      <c r="C40" s="125">
        <v>44</v>
      </c>
      <c r="D40" s="125">
        <v>0</v>
      </c>
      <c r="E40" s="125">
        <v>26</v>
      </c>
      <c r="F40" s="125">
        <v>0</v>
      </c>
      <c r="G40" s="126">
        <v>18</v>
      </c>
    </row>
    <row r="41" spans="1:7" ht="16.5" customHeight="1">
      <c r="A41" s="124" t="s">
        <v>637</v>
      </c>
      <c r="B41" s="124"/>
      <c r="C41" s="125">
        <v>25</v>
      </c>
      <c r="D41" s="125">
        <v>5</v>
      </c>
      <c r="E41" s="125">
        <v>5</v>
      </c>
      <c r="F41" s="125">
        <v>5</v>
      </c>
      <c r="G41" s="126">
        <v>10</v>
      </c>
    </row>
    <row r="42" spans="1:7" ht="16.5" customHeight="1">
      <c r="A42" s="124" t="s">
        <v>638</v>
      </c>
      <c r="B42" s="124" t="s">
        <v>639</v>
      </c>
      <c r="C42" s="125">
        <v>25</v>
      </c>
      <c r="D42" s="125">
        <v>5</v>
      </c>
      <c r="E42" s="125">
        <v>5</v>
      </c>
      <c r="F42" s="125">
        <v>5</v>
      </c>
      <c r="G42" s="126">
        <v>10</v>
      </c>
    </row>
    <row r="43" spans="1:7" ht="16.5" customHeight="1">
      <c r="A43" s="124" t="s">
        <v>640</v>
      </c>
      <c r="B43" s="124"/>
      <c r="C43" s="125">
        <v>2325.8</v>
      </c>
      <c r="D43" s="125">
        <v>203.4</v>
      </c>
      <c r="E43" s="125">
        <v>321.5</v>
      </c>
      <c r="F43" s="125">
        <v>1239</v>
      </c>
      <c r="G43" s="126">
        <v>561.9</v>
      </c>
    </row>
    <row r="44" spans="1:7" ht="16.5" customHeight="1">
      <c r="A44" s="124" t="s">
        <v>641</v>
      </c>
      <c r="B44" s="124" t="s">
        <v>642</v>
      </c>
      <c r="C44" s="125">
        <v>380</v>
      </c>
      <c r="D44" s="125">
        <v>40</v>
      </c>
      <c r="E44" s="125">
        <v>50</v>
      </c>
      <c r="F44" s="125">
        <v>60</v>
      </c>
      <c r="G44" s="126">
        <v>230</v>
      </c>
    </row>
    <row r="45" spans="1:7" ht="16.5" customHeight="1">
      <c r="A45" s="124" t="s">
        <v>641</v>
      </c>
      <c r="B45" s="124" t="s">
        <v>643</v>
      </c>
      <c r="C45" s="125">
        <v>18</v>
      </c>
      <c r="D45" s="125">
        <v>0</v>
      </c>
      <c r="E45" s="125">
        <v>0</v>
      </c>
      <c r="F45" s="125">
        <v>18</v>
      </c>
      <c r="G45" s="126">
        <v>0</v>
      </c>
    </row>
    <row r="46" spans="1:7" ht="16.5" customHeight="1">
      <c r="A46" s="124" t="s">
        <v>641</v>
      </c>
      <c r="B46" s="124" t="s">
        <v>644</v>
      </c>
      <c r="C46" s="125">
        <v>915</v>
      </c>
      <c r="D46" s="125">
        <v>30</v>
      </c>
      <c r="E46" s="125">
        <v>50</v>
      </c>
      <c r="F46" s="125">
        <v>785</v>
      </c>
      <c r="G46" s="126">
        <v>50</v>
      </c>
    </row>
    <row r="47" spans="1:7" ht="16.5" customHeight="1">
      <c r="A47" s="124" t="s">
        <v>641</v>
      </c>
      <c r="B47" s="124" t="s">
        <v>645</v>
      </c>
      <c r="C47" s="125">
        <v>20</v>
      </c>
      <c r="D47" s="125">
        <v>0</v>
      </c>
      <c r="E47" s="125">
        <v>0</v>
      </c>
      <c r="F47" s="125">
        <v>0</v>
      </c>
      <c r="G47" s="126">
        <v>20</v>
      </c>
    </row>
    <row r="48" spans="1:7" ht="16.5" customHeight="1">
      <c r="A48" s="124" t="s">
        <v>641</v>
      </c>
      <c r="B48" s="124" t="s">
        <v>646</v>
      </c>
      <c r="C48" s="125">
        <v>59.5</v>
      </c>
      <c r="D48" s="125">
        <v>9.5</v>
      </c>
      <c r="E48" s="125">
        <v>15</v>
      </c>
      <c r="F48" s="125">
        <v>25</v>
      </c>
      <c r="G48" s="126">
        <v>10</v>
      </c>
    </row>
    <row r="49" spans="1:7" ht="16.5" customHeight="1">
      <c r="A49" s="124" t="s">
        <v>641</v>
      </c>
      <c r="B49" s="124" t="s">
        <v>647</v>
      </c>
      <c r="C49" s="125">
        <v>49.6</v>
      </c>
      <c r="D49" s="125">
        <v>4</v>
      </c>
      <c r="E49" s="125">
        <v>10.4</v>
      </c>
      <c r="F49" s="125">
        <v>13.6</v>
      </c>
      <c r="G49" s="126">
        <v>21.6</v>
      </c>
    </row>
    <row r="50" spans="1:7" ht="16.5" customHeight="1">
      <c r="A50" s="124" t="s">
        <v>641</v>
      </c>
      <c r="B50" s="124" t="s">
        <v>648</v>
      </c>
      <c r="C50" s="125">
        <v>10.1</v>
      </c>
      <c r="D50" s="125">
        <v>1.4</v>
      </c>
      <c r="E50" s="125">
        <v>3.5</v>
      </c>
      <c r="F50" s="125">
        <v>2.4</v>
      </c>
      <c r="G50" s="126">
        <v>2.8</v>
      </c>
    </row>
    <row r="51" spans="1:7" ht="16.5" customHeight="1">
      <c r="A51" s="124" t="s">
        <v>641</v>
      </c>
      <c r="B51" s="124" t="s">
        <v>649</v>
      </c>
      <c r="C51" s="125">
        <v>100</v>
      </c>
      <c r="D51" s="125">
        <v>0</v>
      </c>
      <c r="E51" s="125">
        <v>0</v>
      </c>
      <c r="F51" s="125">
        <v>0</v>
      </c>
      <c r="G51" s="126">
        <v>100</v>
      </c>
    </row>
    <row r="52" spans="1:7" ht="16.5" customHeight="1">
      <c r="A52" s="124" t="s">
        <v>641</v>
      </c>
      <c r="B52" s="124" t="s">
        <v>650</v>
      </c>
      <c r="C52" s="125">
        <v>620</v>
      </c>
      <c r="D52" s="125">
        <v>100</v>
      </c>
      <c r="E52" s="125">
        <v>170</v>
      </c>
      <c r="F52" s="125">
        <v>300</v>
      </c>
      <c r="G52" s="126">
        <v>50</v>
      </c>
    </row>
    <row r="53" spans="1:7" ht="16.5" customHeight="1">
      <c r="A53" s="124" t="s">
        <v>641</v>
      </c>
      <c r="B53" s="124" t="s">
        <v>651</v>
      </c>
      <c r="C53" s="125">
        <v>7.8</v>
      </c>
      <c r="D53" s="125">
        <v>2.5</v>
      </c>
      <c r="E53" s="125">
        <v>1.8</v>
      </c>
      <c r="F53" s="125">
        <v>2</v>
      </c>
      <c r="G53" s="126">
        <v>1.5</v>
      </c>
    </row>
    <row r="54" spans="1:7" ht="16.5" customHeight="1">
      <c r="A54" s="124" t="s">
        <v>641</v>
      </c>
      <c r="B54" s="124" t="s">
        <v>652</v>
      </c>
      <c r="C54" s="125">
        <v>11</v>
      </c>
      <c r="D54" s="125">
        <v>1</v>
      </c>
      <c r="E54" s="125">
        <v>1</v>
      </c>
      <c r="F54" s="125">
        <v>1</v>
      </c>
      <c r="G54" s="126">
        <v>8</v>
      </c>
    </row>
    <row r="55" spans="1:7" ht="16.5" customHeight="1">
      <c r="A55" s="124" t="s">
        <v>641</v>
      </c>
      <c r="B55" s="124" t="s">
        <v>653</v>
      </c>
      <c r="C55" s="125">
        <v>46.8</v>
      </c>
      <c r="D55" s="125">
        <v>3</v>
      </c>
      <c r="E55" s="125">
        <v>7.8</v>
      </c>
      <c r="F55" s="125">
        <v>20</v>
      </c>
      <c r="G55" s="126">
        <v>16</v>
      </c>
    </row>
    <row r="56" spans="1:7" ht="16.5" customHeight="1">
      <c r="A56" s="124" t="s">
        <v>641</v>
      </c>
      <c r="B56" s="124" t="s">
        <v>654</v>
      </c>
      <c r="C56" s="125">
        <v>48</v>
      </c>
      <c r="D56" s="125">
        <v>12</v>
      </c>
      <c r="E56" s="125">
        <v>12</v>
      </c>
      <c r="F56" s="125">
        <v>12</v>
      </c>
      <c r="G56" s="126">
        <v>12</v>
      </c>
    </row>
    <row r="57" spans="1:7" ht="16.5" customHeight="1">
      <c r="A57" s="124" t="s">
        <v>641</v>
      </c>
      <c r="B57" s="124" t="s">
        <v>655</v>
      </c>
      <c r="C57" s="125">
        <v>40</v>
      </c>
      <c r="D57" s="125">
        <v>0</v>
      </c>
      <c r="E57" s="125">
        <v>0</v>
      </c>
      <c r="F57" s="125">
        <v>0</v>
      </c>
      <c r="G57" s="126">
        <v>40</v>
      </c>
    </row>
    <row r="58" spans="1:7" ht="16.5" customHeight="1">
      <c r="A58" s="124" t="s">
        <v>656</v>
      </c>
      <c r="B58" s="124"/>
      <c r="C58" s="125">
        <v>34.2</v>
      </c>
      <c r="D58" s="125">
        <v>6</v>
      </c>
      <c r="E58" s="125">
        <v>8.1</v>
      </c>
      <c r="F58" s="125">
        <v>8.7</v>
      </c>
      <c r="G58" s="126">
        <v>11.4</v>
      </c>
    </row>
    <row r="59" spans="1:7" ht="16.5" customHeight="1">
      <c r="A59" s="124" t="s">
        <v>657</v>
      </c>
      <c r="B59" s="124" t="s">
        <v>658</v>
      </c>
      <c r="C59" s="125">
        <v>22.2</v>
      </c>
      <c r="D59" s="125">
        <v>3</v>
      </c>
      <c r="E59" s="125">
        <v>5.1</v>
      </c>
      <c r="F59" s="125">
        <v>5.7</v>
      </c>
      <c r="G59" s="126">
        <v>8.4</v>
      </c>
    </row>
    <row r="60" spans="1:7" ht="16.5" customHeight="1">
      <c r="A60" s="124" t="s">
        <v>657</v>
      </c>
      <c r="B60" s="124" t="s">
        <v>659</v>
      </c>
      <c r="C60" s="125">
        <v>12</v>
      </c>
      <c r="D60" s="125">
        <v>3</v>
      </c>
      <c r="E60" s="125">
        <v>3</v>
      </c>
      <c r="F60" s="125">
        <v>3</v>
      </c>
      <c r="G60" s="126">
        <v>3</v>
      </c>
    </row>
    <row r="61" spans="1:7" ht="16.5" customHeight="1">
      <c r="A61" s="124" t="s">
        <v>660</v>
      </c>
      <c r="B61" s="124"/>
      <c r="C61" s="125">
        <v>83000</v>
      </c>
      <c r="D61" s="125">
        <v>0</v>
      </c>
      <c r="E61" s="125">
        <v>0</v>
      </c>
      <c r="F61" s="125">
        <v>0</v>
      </c>
      <c r="G61" s="126">
        <v>83000</v>
      </c>
    </row>
    <row r="62" spans="1:7" ht="16.5" customHeight="1">
      <c r="A62" s="124" t="s">
        <v>661</v>
      </c>
      <c r="B62" s="124" t="s">
        <v>662</v>
      </c>
      <c r="C62" s="125">
        <v>3000</v>
      </c>
      <c r="D62" s="125">
        <v>0</v>
      </c>
      <c r="E62" s="125">
        <v>0</v>
      </c>
      <c r="F62" s="125">
        <v>0</v>
      </c>
      <c r="G62" s="126">
        <v>3000</v>
      </c>
    </row>
    <row r="63" spans="1:7" ht="16.5" customHeight="1">
      <c r="A63" s="124" t="s">
        <v>661</v>
      </c>
      <c r="B63" s="124" t="s">
        <v>663</v>
      </c>
      <c r="C63" s="125">
        <v>80000</v>
      </c>
      <c r="D63" s="125">
        <v>0</v>
      </c>
      <c r="E63" s="125">
        <v>0</v>
      </c>
      <c r="F63" s="125">
        <v>0</v>
      </c>
      <c r="G63" s="126">
        <v>80000</v>
      </c>
    </row>
    <row r="64" spans="1:7" ht="22.5" customHeight="1">
      <c r="A64" s="124" t="s">
        <v>664</v>
      </c>
      <c r="B64" s="124"/>
      <c r="C64" s="125">
        <v>333.14</v>
      </c>
      <c r="D64" s="125">
        <v>0</v>
      </c>
      <c r="E64" s="125">
        <v>0</v>
      </c>
      <c r="F64" s="125">
        <v>0</v>
      </c>
      <c r="G64" s="126">
        <v>333.14</v>
      </c>
    </row>
    <row r="65" spans="1:7" ht="27" customHeight="1">
      <c r="A65" s="124" t="s">
        <v>665</v>
      </c>
      <c r="B65" s="124" t="s">
        <v>666</v>
      </c>
      <c r="C65" s="125">
        <v>297.14</v>
      </c>
      <c r="D65" s="125">
        <v>0</v>
      </c>
      <c r="E65" s="125">
        <v>0</v>
      </c>
      <c r="F65" s="125">
        <v>0</v>
      </c>
      <c r="G65" s="126">
        <v>297.14</v>
      </c>
    </row>
    <row r="66" spans="1:7" ht="15">
      <c r="A66" s="124" t="s">
        <v>665</v>
      </c>
      <c r="B66" s="124" t="s">
        <v>667</v>
      </c>
      <c r="C66" s="125">
        <v>36</v>
      </c>
      <c r="D66" s="125">
        <v>0</v>
      </c>
      <c r="E66" s="125">
        <v>0</v>
      </c>
      <c r="F66" s="125">
        <v>0</v>
      </c>
      <c r="G66" s="126">
        <v>36</v>
      </c>
    </row>
  </sheetData>
  <sheetProtection/>
  <mergeCells count="1">
    <mergeCell ref="A2:G2"/>
  </mergeCells>
  <printOptions/>
  <pageMargins left="0.24" right="0.24" top="0.75" bottom="0.75" header="0.31" footer="0.31"/>
  <pageSetup fitToHeight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A1" sqref="A1:IV16384"/>
    </sheetView>
  </sheetViews>
  <sheetFormatPr defaultColWidth="8.625" defaultRowHeight="14.25"/>
  <cols>
    <col min="1" max="1" width="43.125" style="0" customWidth="1"/>
    <col min="2" max="2" width="13.00390625" style="0" customWidth="1"/>
    <col min="3" max="3" width="13.50390625" style="0" customWidth="1"/>
    <col min="4" max="4" width="16.00390625" style="0" customWidth="1"/>
  </cols>
  <sheetData>
    <row r="1" spans="1:4" ht="21.75" customHeight="1">
      <c r="A1" s="108" t="s">
        <v>668</v>
      </c>
      <c r="B1" s="109"/>
      <c r="C1" s="109"/>
      <c r="D1" s="109"/>
    </row>
    <row r="2" spans="1:4" ht="20.25">
      <c r="A2" s="181" t="s">
        <v>669</v>
      </c>
      <c r="B2" s="181"/>
      <c r="C2" s="181"/>
      <c r="D2" s="181"/>
    </row>
    <row r="3" spans="1:4" ht="15">
      <c r="A3" s="182" t="s">
        <v>2</v>
      </c>
      <c r="B3" s="182"/>
      <c r="C3" s="182"/>
      <c r="D3" s="182"/>
    </row>
    <row r="4" spans="1:4" ht="48" customHeight="1">
      <c r="A4" s="110" t="s">
        <v>670</v>
      </c>
      <c r="B4" s="107" t="s">
        <v>4</v>
      </c>
      <c r="C4" s="111" t="s">
        <v>671</v>
      </c>
      <c r="D4" s="111" t="s">
        <v>672</v>
      </c>
    </row>
    <row r="5" spans="1:4" ht="24" customHeight="1">
      <c r="A5" s="112" t="s">
        <v>591</v>
      </c>
      <c r="B5" s="8">
        <f>B6+B7+B8</f>
        <v>1969</v>
      </c>
      <c r="C5" s="8">
        <f>C6+C7+C8</f>
        <v>1703</v>
      </c>
      <c r="D5" s="113">
        <f aca="true" t="shared" si="0" ref="D5:D10">B5/C5*100%</f>
        <v>1.15619495008808</v>
      </c>
    </row>
    <row r="6" spans="1:4" ht="32.25" customHeight="1">
      <c r="A6" s="114" t="s">
        <v>673</v>
      </c>
      <c r="B6" s="114">
        <v>113</v>
      </c>
      <c r="C6" s="8">
        <v>97</v>
      </c>
      <c r="D6" s="113">
        <f t="shared" si="0"/>
        <v>1.1649484536082475</v>
      </c>
    </row>
    <row r="7" spans="1:4" ht="32.25" customHeight="1">
      <c r="A7" s="114" t="s">
        <v>674</v>
      </c>
      <c r="B7" s="114">
        <v>315</v>
      </c>
      <c r="C7" s="8">
        <v>365</v>
      </c>
      <c r="D7" s="113">
        <f t="shared" si="0"/>
        <v>0.863013698630137</v>
      </c>
    </row>
    <row r="8" spans="1:4" ht="32.25" customHeight="1">
      <c r="A8" s="114" t="s">
        <v>675</v>
      </c>
      <c r="B8" s="8">
        <f>B9+B10</f>
        <v>1541</v>
      </c>
      <c r="C8" s="8">
        <f>C9+C10</f>
        <v>1241</v>
      </c>
      <c r="D8" s="113">
        <f t="shared" si="0"/>
        <v>1.24174053182917</v>
      </c>
    </row>
    <row r="9" spans="1:6" ht="32.25" customHeight="1">
      <c r="A9" s="115" t="s">
        <v>676</v>
      </c>
      <c r="B9" s="116">
        <v>841</v>
      </c>
      <c r="C9" s="8">
        <v>858</v>
      </c>
      <c r="D9" s="113">
        <f t="shared" si="0"/>
        <v>0.9801864801864801</v>
      </c>
      <c r="F9" s="117"/>
    </row>
    <row r="10" spans="1:4" ht="32.25" customHeight="1">
      <c r="A10" s="115" t="s">
        <v>677</v>
      </c>
      <c r="B10" s="8">
        <v>700</v>
      </c>
      <c r="C10" s="8">
        <v>383</v>
      </c>
      <c r="D10" s="113">
        <f t="shared" si="0"/>
        <v>1.8276762402088773</v>
      </c>
    </row>
    <row r="12" ht="15" customHeight="1">
      <c r="A12" s="118" t="s">
        <v>678</v>
      </c>
    </row>
    <row r="13" spans="1:4" ht="90.75" customHeight="1">
      <c r="A13" s="183" t="s">
        <v>679</v>
      </c>
      <c r="B13" s="183"/>
      <c r="C13" s="183"/>
      <c r="D13" s="183"/>
    </row>
    <row r="14" spans="1:4" ht="81" customHeight="1">
      <c r="A14" s="183" t="s">
        <v>680</v>
      </c>
      <c r="B14" s="183"/>
      <c r="C14" s="183"/>
      <c r="D14" s="183"/>
    </row>
    <row r="15" spans="1:4" ht="15">
      <c r="A15" s="119"/>
      <c r="B15" s="119"/>
      <c r="C15" s="119"/>
      <c r="D15" s="119"/>
    </row>
    <row r="16" spans="1:4" ht="15">
      <c r="A16" s="120"/>
      <c r="B16" s="120"/>
      <c r="C16" s="120"/>
      <c r="D16" s="120"/>
    </row>
    <row r="17" spans="1:4" ht="15">
      <c r="A17" s="120"/>
      <c r="B17" s="120"/>
      <c r="C17" s="120"/>
      <c r="D17" s="120"/>
    </row>
  </sheetData>
  <sheetProtection/>
  <mergeCells count="4">
    <mergeCell ref="A2:D2"/>
    <mergeCell ref="A3:D3"/>
    <mergeCell ref="A13:D13"/>
    <mergeCell ref="A14:D14"/>
  </mergeCells>
  <printOptions/>
  <pageMargins left="0.24" right="0.24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1.625" style="9" customWidth="1"/>
    <col min="2" max="2" width="14.625" style="9" customWidth="1"/>
    <col min="3" max="3" width="11.50390625" style="9" customWidth="1"/>
    <col min="4" max="4" width="15.625" style="9" customWidth="1"/>
    <col min="5" max="16384" width="9.00390625" style="9" customWidth="1"/>
  </cols>
  <sheetData>
    <row r="1" ht="21.75" customHeight="1">
      <c r="A1" s="10" t="s">
        <v>681</v>
      </c>
    </row>
    <row r="2" spans="1:4" ht="27" customHeight="1">
      <c r="A2" s="184" t="s">
        <v>682</v>
      </c>
      <c r="B2" s="184"/>
      <c r="C2" s="184"/>
      <c r="D2" s="184"/>
    </row>
    <row r="3" spans="1:4" ht="15">
      <c r="A3" s="73"/>
      <c r="B3" s="74"/>
      <c r="C3" s="74"/>
      <c r="D3" s="106" t="s">
        <v>584</v>
      </c>
    </row>
    <row r="4" spans="1:4" ht="42.75">
      <c r="A4" s="84" t="s">
        <v>683</v>
      </c>
      <c r="B4" s="107" t="s">
        <v>4</v>
      </c>
      <c r="C4" s="14" t="s">
        <v>5</v>
      </c>
      <c r="D4" s="14" t="s">
        <v>67</v>
      </c>
    </row>
    <row r="5" spans="1:4" ht="17.25" customHeight="1">
      <c r="A5" s="102" t="s">
        <v>684</v>
      </c>
      <c r="B5" s="103"/>
      <c r="C5" s="103"/>
      <c r="D5" s="34">
        <f>IF(B5=0,"",C5/B5)</f>
      </c>
    </row>
    <row r="6" spans="1:4" ht="17.25" customHeight="1">
      <c r="A6" s="102" t="s">
        <v>685</v>
      </c>
      <c r="B6" s="103"/>
      <c r="C6" s="103"/>
      <c r="D6" s="34">
        <f aca="true" t="shared" si="0" ref="D6:D27">IF(B6=0,"",C6/B6)</f>
      </c>
    </row>
    <row r="7" spans="1:4" ht="17.25" customHeight="1">
      <c r="A7" s="102" t="s">
        <v>686</v>
      </c>
      <c r="B7" s="103"/>
      <c r="C7" s="103"/>
      <c r="D7" s="34">
        <f t="shared" si="0"/>
      </c>
    </row>
    <row r="8" spans="1:6" ht="17.25" customHeight="1">
      <c r="A8" s="102" t="s">
        <v>687</v>
      </c>
      <c r="B8" s="103"/>
      <c r="C8" s="103"/>
      <c r="D8" s="34">
        <f t="shared" si="0"/>
      </c>
      <c r="F8" s="105"/>
    </row>
    <row r="9" spans="1:4" ht="17.25" customHeight="1">
      <c r="A9" s="102" t="s">
        <v>688</v>
      </c>
      <c r="B9" s="79"/>
      <c r="C9" s="79"/>
      <c r="D9" s="34">
        <f t="shared" si="0"/>
      </c>
    </row>
    <row r="10" spans="1:4" ht="17.25" customHeight="1">
      <c r="A10" s="102" t="s">
        <v>689</v>
      </c>
      <c r="B10" s="79">
        <v>656224</v>
      </c>
      <c r="C10" s="79">
        <v>418849</v>
      </c>
      <c r="D10" s="34">
        <f t="shared" si="0"/>
        <v>0.6382713829424099</v>
      </c>
    </row>
    <row r="11" spans="1:4" ht="17.25" customHeight="1">
      <c r="A11" s="102" t="s">
        <v>690</v>
      </c>
      <c r="B11" s="79"/>
      <c r="C11" s="79"/>
      <c r="D11" s="34">
        <f t="shared" si="0"/>
      </c>
    </row>
    <row r="12" spans="1:4" ht="17.25" customHeight="1">
      <c r="A12" s="102" t="s">
        <v>691</v>
      </c>
      <c r="B12" s="79"/>
      <c r="C12" s="79"/>
      <c r="D12" s="34">
        <f t="shared" si="0"/>
      </c>
    </row>
    <row r="13" spans="1:4" ht="17.25" customHeight="1">
      <c r="A13" s="102" t="s">
        <v>692</v>
      </c>
      <c r="B13" s="79">
        <v>2470</v>
      </c>
      <c r="C13" s="79">
        <v>2602</v>
      </c>
      <c r="D13" s="34">
        <f t="shared" si="0"/>
        <v>1.0534412955465586</v>
      </c>
    </row>
    <row r="14" spans="1:4" ht="17.25" customHeight="1">
      <c r="A14" s="102" t="s">
        <v>693</v>
      </c>
      <c r="B14" s="79"/>
      <c r="C14" s="79"/>
      <c r="D14" s="34">
        <f t="shared" si="0"/>
      </c>
    </row>
    <row r="15" spans="1:4" ht="17.25" customHeight="1">
      <c r="A15" s="102" t="s">
        <v>694</v>
      </c>
      <c r="B15" s="79"/>
      <c r="C15" s="79"/>
      <c r="D15" s="34">
        <f t="shared" si="0"/>
      </c>
    </row>
    <row r="16" spans="1:4" ht="17.25" customHeight="1">
      <c r="A16" s="102" t="s">
        <v>695</v>
      </c>
      <c r="B16" s="79">
        <v>3849</v>
      </c>
      <c r="C16" s="79">
        <v>2205</v>
      </c>
      <c r="D16" s="34">
        <f t="shared" si="0"/>
        <v>0.5728760717069369</v>
      </c>
    </row>
    <row r="17" spans="1:4" ht="17.25" customHeight="1">
      <c r="A17" s="102" t="s">
        <v>696</v>
      </c>
      <c r="B17" s="79"/>
      <c r="C17" s="79"/>
      <c r="D17" s="34">
        <f t="shared" si="0"/>
      </c>
    </row>
    <row r="18" spans="1:4" ht="17.25" customHeight="1">
      <c r="A18" s="102" t="s">
        <v>697</v>
      </c>
      <c r="B18" s="79"/>
      <c r="C18" s="79"/>
      <c r="D18" s="34">
        <f t="shared" si="0"/>
      </c>
    </row>
    <row r="19" spans="1:4" ht="17.25" customHeight="1">
      <c r="A19" s="84" t="s">
        <v>698</v>
      </c>
      <c r="B19" s="79">
        <f>SUM(B5:B18)</f>
        <v>662543</v>
      </c>
      <c r="C19" s="79">
        <f>SUM(C5:C18)</f>
        <v>423656</v>
      </c>
      <c r="D19" s="34">
        <f t="shared" si="0"/>
        <v>0.639439251490092</v>
      </c>
    </row>
    <row r="20" spans="1:4" ht="17.25" customHeight="1">
      <c r="A20" s="78" t="s">
        <v>699</v>
      </c>
      <c r="B20" s="79"/>
      <c r="C20" s="79">
        <v>250201</v>
      </c>
      <c r="D20" s="34">
        <f t="shared" si="0"/>
      </c>
    </row>
    <row r="21" spans="1:4" ht="17.25" customHeight="1">
      <c r="A21" s="78" t="s">
        <v>700</v>
      </c>
      <c r="B21" s="79">
        <f>SUM(B22:B26)</f>
        <v>0</v>
      </c>
      <c r="C21" s="79">
        <f>SUM(C22:C26)</f>
        <v>53880</v>
      </c>
      <c r="D21" s="34">
        <f t="shared" si="0"/>
      </c>
    </row>
    <row r="22" spans="1:4" ht="17.25" customHeight="1">
      <c r="A22" s="85" t="s">
        <v>701</v>
      </c>
      <c r="B22" s="79"/>
      <c r="C22" s="79">
        <v>1955</v>
      </c>
      <c r="D22" s="34">
        <f t="shared" si="0"/>
      </c>
    </row>
    <row r="23" spans="1:4" ht="17.25" customHeight="1">
      <c r="A23" s="85" t="s">
        <v>702</v>
      </c>
      <c r="B23" s="79"/>
      <c r="C23" s="79"/>
      <c r="D23" s="34">
        <f t="shared" si="0"/>
      </c>
    </row>
    <row r="24" spans="1:4" ht="17.25" customHeight="1">
      <c r="A24" s="85" t="s">
        <v>703</v>
      </c>
      <c r="B24" s="79"/>
      <c r="C24" s="79">
        <v>51925</v>
      </c>
      <c r="D24" s="34">
        <f t="shared" si="0"/>
      </c>
    </row>
    <row r="25" spans="1:4" ht="17.25" customHeight="1">
      <c r="A25" s="79" t="s">
        <v>704</v>
      </c>
      <c r="B25" s="79"/>
      <c r="C25" s="79"/>
      <c r="D25" s="34">
        <f t="shared" si="0"/>
      </c>
    </row>
    <row r="26" spans="1:4" ht="17.25" customHeight="1">
      <c r="A26" s="79" t="s">
        <v>705</v>
      </c>
      <c r="B26" s="79"/>
      <c r="C26" s="79"/>
      <c r="D26" s="34">
        <f t="shared" si="0"/>
      </c>
    </row>
    <row r="27" spans="1:4" ht="17.25" customHeight="1">
      <c r="A27" s="84" t="s">
        <v>33</v>
      </c>
      <c r="B27" s="79">
        <f>SUM(B19:B21)</f>
        <v>662543</v>
      </c>
      <c r="C27" s="79">
        <f>SUM(C19:C21)</f>
        <v>727737</v>
      </c>
      <c r="D27" s="34">
        <f t="shared" si="0"/>
        <v>1.0983996510415173</v>
      </c>
    </row>
  </sheetData>
  <sheetProtection/>
  <mergeCells count="1">
    <mergeCell ref="A2:D2"/>
  </mergeCells>
  <printOptions/>
  <pageMargins left="0.24" right="0.24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Carlotta</cp:lastModifiedBy>
  <dcterms:created xsi:type="dcterms:W3CDTF">2018-08-23T02:54:08Z</dcterms:created>
  <dcterms:modified xsi:type="dcterms:W3CDTF">2022-09-26T06:54:04Z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