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第四批" sheetId="1" r:id="rId1"/>
  </sheets>
  <definedNames>
    <definedName name="_xlnm.Print_Area" localSheetId="0">'2020年第四批'!$A$1:$Q$22</definedName>
    <definedName name="_xlnm.Print_Titles" localSheetId="0">'2020年第四批'!$1:$2</definedName>
  </definedNames>
  <calcPr fullCalcOnLoad="1"/>
</workbook>
</file>

<file path=xl/sharedStrings.xml><?xml version="1.0" encoding="utf-8"?>
<sst xmlns="http://schemas.openxmlformats.org/spreadsheetml/2006/main" count="170" uniqueCount="110">
  <si>
    <t>2020年马尾区第四批青年就业见习补贴拟发放企业公示名单</t>
  </si>
  <si>
    <t>序号</t>
  </si>
  <si>
    <t>见习单位</t>
  </si>
  <si>
    <t>见习人数（人）</t>
  </si>
  <si>
    <t>见习学员</t>
  </si>
  <si>
    <t>身份证号码</t>
  </si>
  <si>
    <t>岗位名称</t>
  </si>
  <si>
    <t>毕业学校</t>
  </si>
  <si>
    <t>专业</t>
  </si>
  <si>
    <t>学历</t>
  </si>
  <si>
    <t>毕业时间</t>
  </si>
  <si>
    <t>实际见习时间</t>
  </si>
  <si>
    <t>见习月数
（月）</t>
  </si>
  <si>
    <t>是否在3个月内留用</t>
  </si>
  <si>
    <t>生活补助金额（元）</t>
  </si>
  <si>
    <t>留用奖励补贴金额（元）</t>
  </si>
  <si>
    <t>补助总金额（元）</t>
  </si>
  <si>
    <t>申请见习补助总金额（元）</t>
  </si>
  <si>
    <t>福水智联技术有限公司</t>
  </si>
  <si>
    <t>林哲冰</t>
  </si>
  <si>
    <t>3504811997********</t>
  </si>
  <si>
    <t>产品管理</t>
  </si>
  <si>
    <t>四川大学锦江学院</t>
  </si>
  <si>
    <t>电气工程及其自动化</t>
  </si>
  <si>
    <t>本科</t>
  </si>
  <si>
    <t>2019.6.26</t>
  </si>
  <si>
    <t>2020.9.24-2020.12.23</t>
  </si>
  <si>
    <t>是</t>
  </si>
  <si>
    <t>吴贇昊</t>
  </si>
  <si>
    <t>4115281998********</t>
  </si>
  <si>
    <t>闽江学院</t>
  </si>
  <si>
    <t>电子信息科学与技术</t>
  </si>
  <si>
    <t>2020.9.1</t>
  </si>
  <si>
    <t>2020.12.1-2020.1.5</t>
  </si>
  <si>
    <t>否</t>
  </si>
  <si>
    <t>/</t>
  </si>
  <si>
    <t xml:space="preserve">福建有点内容文化传媒有限公司 </t>
  </si>
  <si>
    <t>陈泽阳</t>
  </si>
  <si>
    <t>3501221997********</t>
  </si>
  <si>
    <t>运营专员</t>
  </si>
  <si>
    <t>通信工程</t>
  </si>
  <si>
    <t>2020.6.19</t>
  </si>
  <si>
    <t>2020.10.1-2020.12.31</t>
  </si>
  <si>
    <t>陈鹤</t>
  </si>
  <si>
    <t>3503211998********</t>
  </si>
  <si>
    <t>泉州师范学院</t>
  </si>
  <si>
    <t>动画</t>
  </si>
  <si>
    <t>2020.6.30</t>
  </si>
  <si>
    <t>福建沐林供应链管理有限公司</t>
  </si>
  <si>
    <t>邓海明</t>
  </si>
  <si>
    <t>3504031997********</t>
  </si>
  <si>
    <t>才艺培训师</t>
  </si>
  <si>
    <t>福州外语外贸学院</t>
  </si>
  <si>
    <t>2020.6.5</t>
  </si>
  <si>
    <t>2020.10.20-2021.1.19</t>
  </si>
  <si>
    <t>刘晓华</t>
  </si>
  <si>
    <t>3509811997********</t>
  </si>
  <si>
    <t>新媒体运营</t>
  </si>
  <si>
    <t>福建船政交通职业学院</t>
  </si>
  <si>
    <t>计算机专业</t>
  </si>
  <si>
    <t>大专</t>
  </si>
  <si>
    <t>2019.6.30</t>
  </si>
  <si>
    <t>邱鸿丹</t>
  </si>
  <si>
    <t>3501221998********</t>
  </si>
  <si>
    <t>宁德师范</t>
  </si>
  <si>
    <t>网络与新媒体</t>
  </si>
  <si>
    <t>黄梓杭</t>
  </si>
  <si>
    <t>3503221998********</t>
  </si>
  <si>
    <t>销售人员</t>
  </si>
  <si>
    <t>宏伟中学</t>
  </si>
  <si>
    <t>失业青年</t>
  </si>
  <si>
    <t>初中</t>
  </si>
  <si>
    <t>冯征淼</t>
  </si>
  <si>
    <t>4110241999********</t>
  </si>
  <si>
    <t>福建对外经济贸易职业技术学院</t>
  </si>
  <si>
    <t>国际商务</t>
  </si>
  <si>
    <t>2020.6.20</t>
  </si>
  <si>
    <t>卓宏涛</t>
  </si>
  <si>
    <t>3522291999********</t>
  </si>
  <si>
    <t>短视频文案策划</t>
  </si>
  <si>
    <t>寿宁二中</t>
  </si>
  <si>
    <t>高中</t>
  </si>
  <si>
    <t>文雷琪</t>
  </si>
  <si>
    <t>4302811999********</t>
  </si>
  <si>
    <t>湘潭大学</t>
  </si>
  <si>
    <t>计算机科学与技术</t>
  </si>
  <si>
    <t>2020.6.24</t>
  </si>
  <si>
    <t>高京京</t>
  </si>
  <si>
    <t>3501281999********</t>
  </si>
  <si>
    <t>经纪人</t>
  </si>
  <si>
    <t>金山中学</t>
  </si>
  <si>
    <t>吴清华</t>
  </si>
  <si>
    <t>3509242000********</t>
  </si>
  <si>
    <t>福安职业技术学校</t>
  </si>
  <si>
    <t>中专</t>
  </si>
  <si>
    <t>苏有文</t>
  </si>
  <si>
    <t>3509812000********</t>
  </si>
  <si>
    <t>福安市罗江中学</t>
  </si>
  <si>
    <t>廖克旺</t>
  </si>
  <si>
    <t>3606812002********</t>
  </si>
  <si>
    <t>博奥学校</t>
  </si>
  <si>
    <t>张招发</t>
  </si>
  <si>
    <t>3607321998********</t>
  </si>
  <si>
    <t>福州商贸职业中专</t>
  </si>
  <si>
    <t>李锦梁</t>
  </si>
  <si>
    <t>3501041997********</t>
  </si>
  <si>
    <t>英华外语学院</t>
  </si>
  <si>
    <t>2020.10.20-2020.11.30</t>
  </si>
  <si>
    <t>3家企业17人合计（元）（拾伍万陆仟捌佰陆拾肆元整）</t>
  </si>
  <si>
    <t>备注：关于印发《福州市青年见习计划管理暂行办法》的通知（榕人社综〔2019〕89号）
第二十条第二款：补贴标准与期限。对吸纳见习人员参加就业见习的单位，按我市最低工资标准60%给予就业见习补贴，其中：对吸纳离校未就业建档立卡贫困家庭、城乡低保家庭、零就业家庭、残疾高校毕业生（以下简称困难毕业生）参加就业见习的见习单位，按我市最低工资标准给予就业见习补贴；补贴期限按见习人员实际见习月数计算，最长不超过12个月；见习人员实际见习时长不足1个月的，不予发放见习补贴；每个见习人员只能享受一次就业见习补贴。
第二十一条：鼓励见习单位在见习期间或在见习期满留用见习人员。对见习人员在见习3个月（含）内留用且留用率达到50%以上的单位，根据实际留用人数（签订一年以上劳动合同并已缴纳社保），按我市最低工资标准2倍给予就业见习补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</si>
</sst>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仿宋_GB2312"/>
      <family val="3"/>
    </font>
    <font>
      <sz val="22"/>
      <color indexed="8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9"/>
      <color theme="1"/>
      <name val="Calibri Light"/>
      <family val="0"/>
    </font>
    <font>
      <sz val="11"/>
      <color theme="1"/>
      <name val="仿宋_GB2312"/>
      <family val="3"/>
    </font>
    <font>
      <sz val="22"/>
      <color theme="1"/>
      <name val="方正小标宋简体"/>
      <family val="4"/>
    </font>
    <font>
      <sz val="9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NumberFormat="1" applyFont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1"/>
  <sheetViews>
    <sheetView tabSelected="1" view="pageBreakPreview" zoomScaleSheetLayoutView="100" workbookViewId="0" topLeftCell="A1">
      <pane ySplit="2" topLeftCell="A3" activePane="bottomLeft" state="frozen"/>
      <selection pane="bottomLeft" activeCell="A1" sqref="A1:Q1"/>
    </sheetView>
  </sheetViews>
  <sheetFormatPr defaultColWidth="9.00390625" defaultRowHeight="15"/>
  <cols>
    <col min="1" max="1" width="2.57421875" style="3" customWidth="1"/>
    <col min="2" max="2" width="12.7109375" style="3" customWidth="1"/>
    <col min="3" max="3" width="8.8515625" style="3" customWidth="1"/>
    <col min="4" max="4" width="9.421875" style="3" customWidth="1"/>
    <col min="5" max="5" width="19.7109375" style="4" customWidth="1"/>
    <col min="6" max="6" width="11.421875" style="3" customWidth="1"/>
    <col min="7" max="7" width="13.00390625" style="3" customWidth="1"/>
    <col min="8" max="8" width="10.421875" style="3" customWidth="1"/>
    <col min="9" max="9" width="11.7109375" style="3" customWidth="1"/>
    <col min="10" max="10" width="12.57421875" style="5" customWidth="1"/>
    <col min="11" max="11" width="12.57421875" style="3" customWidth="1"/>
    <col min="12" max="12" width="9.00390625" style="3" customWidth="1"/>
    <col min="13" max="13" width="7.8515625" style="3" customWidth="1"/>
    <col min="14" max="16" width="8.7109375" style="3" customWidth="1"/>
    <col min="17" max="249" width="9.00390625" style="3" customWidth="1"/>
  </cols>
  <sheetData>
    <row r="1" spans="1:17" ht="30.75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49" s="1" customFormat="1" ht="46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20" t="s">
        <v>10</v>
      </c>
      <c r="K2" s="8" t="s">
        <v>11</v>
      </c>
      <c r="L2" s="10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</row>
    <row r="3" spans="1:17" s="2" customFormat="1" ht="24.75" customHeight="1">
      <c r="A3" s="11">
        <v>1</v>
      </c>
      <c r="B3" s="12" t="s">
        <v>18</v>
      </c>
      <c r="C3" s="11">
        <v>2</v>
      </c>
      <c r="D3" s="13" t="s">
        <v>19</v>
      </c>
      <c r="E3" s="12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13" t="s">
        <v>26</v>
      </c>
      <c r="L3" s="21">
        <v>3</v>
      </c>
      <c r="M3" s="13" t="s">
        <v>27</v>
      </c>
      <c r="N3" s="22">
        <f aca="true" t="shared" si="0" ref="N3:N18">1720*3</f>
        <v>5160</v>
      </c>
      <c r="O3" s="22">
        <f aca="true" t="shared" si="1" ref="O3:O18">1720*3</f>
        <v>5160</v>
      </c>
      <c r="P3" s="22">
        <f aca="true" t="shared" si="2" ref="P3:P18">N3+O3</f>
        <v>10320</v>
      </c>
      <c r="Q3" s="11">
        <f>SUM(P3:P4)</f>
        <v>11352</v>
      </c>
    </row>
    <row r="4" spans="1:17" s="2" customFormat="1" ht="24.75" customHeight="1">
      <c r="A4" s="11"/>
      <c r="B4" s="12"/>
      <c r="C4" s="11"/>
      <c r="D4" s="13" t="s">
        <v>28</v>
      </c>
      <c r="E4" s="12" t="s">
        <v>29</v>
      </c>
      <c r="F4" s="13" t="s">
        <v>21</v>
      </c>
      <c r="G4" s="13" t="s">
        <v>30</v>
      </c>
      <c r="H4" s="13" t="s">
        <v>31</v>
      </c>
      <c r="I4" s="13" t="s">
        <v>24</v>
      </c>
      <c r="J4" s="13" t="s">
        <v>32</v>
      </c>
      <c r="K4" s="13" t="s">
        <v>33</v>
      </c>
      <c r="L4" s="21">
        <v>1</v>
      </c>
      <c r="M4" s="13" t="s">
        <v>34</v>
      </c>
      <c r="N4" s="22">
        <f>1720*0.6</f>
        <v>1032</v>
      </c>
      <c r="O4" s="12" t="s">
        <v>35</v>
      </c>
      <c r="P4" s="22">
        <f>1720*0.6</f>
        <v>1032</v>
      </c>
      <c r="Q4" s="11"/>
    </row>
    <row r="5" spans="1:17" s="2" customFormat="1" ht="24.75" customHeight="1">
      <c r="A5" s="11">
        <v>2</v>
      </c>
      <c r="B5" s="12" t="s">
        <v>36</v>
      </c>
      <c r="C5" s="11">
        <v>2</v>
      </c>
      <c r="D5" s="13" t="s">
        <v>37</v>
      </c>
      <c r="E5" s="12" t="s">
        <v>38</v>
      </c>
      <c r="F5" s="13" t="s">
        <v>39</v>
      </c>
      <c r="G5" s="13" t="s">
        <v>30</v>
      </c>
      <c r="H5" s="13" t="s">
        <v>40</v>
      </c>
      <c r="I5" s="13" t="s">
        <v>24</v>
      </c>
      <c r="J5" s="13" t="s">
        <v>41</v>
      </c>
      <c r="K5" s="13" t="s">
        <v>42</v>
      </c>
      <c r="L5" s="21">
        <v>3</v>
      </c>
      <c r="M5" s="13" t="s">
        <v>27</v>
      </c>
      <c r="N5" s="22">
        <f t="shared" si="0"/>
        <v>5160</v>
      </c>
      <c r="O5" s="22">
        <f t="shared" si="1"/>
        <v>5160</v>
      </c>
      <c r="P5" s="22">
        <f t="shared" si="2"/>
        <v>10320</v>
      </c>
      <c r="Q5" s="11">
        <f>SUM(P5:P6)</f>
        <v>20640</v>
      </c>
    </row>
    <row r="6" spans="1:17" s="2" customFormat="1" ht="24.75" customHeight="1">
      <c r="A6" s="11"/>
      <c r="B6" s="12"/>
      <c r="C6" s="11"/>
      <c r="D6" s="13" t="s">
        <v>43</v>
      </c>
      <c r="E6" s="12" t="s">
        <v>44</v>
      </c>
      <c r="F6" s="13" t="s">
        <v>39</v>
      </c>
      <c r="G6" s="13" t="s">
        <v>45</v>
      </c>
      <c r="H6" s="13" t="s">
        <v>46</v>
      </c>
      <c r="I6" s="13" t="s">
        <v>24</v>
      </c>
      <c r="J6" s="13" t="s">
        <v>47</v>
      </c>
      <c r="K6" s="13" t="s">
        <v>42</v>
      </c>
      <c r="L6" s="21">
        <v>3</v>
      </c>
      <c r="M6" s="13" t="s">
        <v>27</v>
      </c>
      <c r="N6" s="22">
        <f t="shared" si="0"/>
        <v>5160</v>
      </c>
      <c r="O6" s="22">
        <f t="shared" si="1"/>
        <v>5160</v>
      </c>
      <c r="P6" s="22">
        <f t="shared" si="2"/>
        <v>10320</v>
      </c>
      <c r="Q6" s="11"/>
    </row>
    <row r="7" spans="1:17" s="2" customFormat="1" ht="24.75" customHeight="1">
      <c r="A7" s="14">
        <v>3</v>
      </c>
      <c r="B7" s="15" t="s">
        <v>48</v>
      </c>
      <c r="C7" s="15">
        <v>13</v>
      </c>
      <c r="D7" s="13" t="s">
        <v>49</v>
      </c>
      <c r="E7" s="12" t="s">
        <v>50</v>
      </c>
      <c r="F7" s="13" t="s">
        <v>51</v>
      </c>
      <c r="G7" s="13" t="s">
        <v>52</v>
      </c>
      <c r="H7" s="13" t="s">
        <v>46</v>
      </c>
      <c r="I7" s="13" t="s">
        <v>24</v>
      </c>
      <c r="J7" s="13" t="s">
        <v>53</v>
      </c>
      <c r="K7" s="13" t="s">
        <v>54</v>
      </c>
      <c r="L7" s="21">
        <v>3</v>
      </c>
      <c r="M7" s="13" t="s">
        <v>27</v>
      </c>
      <c r="N7" s="22">
        <f t="shared" si="0"/>
        <v>5160</v>
      </c>
      <c r="O7" s="22">
        <f t="shared" si="1"/>
        <v>5160</v>
      </c>
      <c r="P7" s="22">
        <f t="shared" si="2"/>
        <v>10320</v>
      </c>
      <c r="Q7" s="15">
        <f>SUM(P7:P19)</f>
        <v>124872</v>
      </c>
    </row>
    <row r="8" spans="1:17" s="2" customFormat="1" ht="24.75" customHeight="1">
      <c r="A8" s="14"/>
      <c r="B8" s="15"/>
      <c r="C8" s="15"/>
      <c r="D8" s="13" t="s">
        <v>55</v>
      </c>
      <c r="E8" s="12" t="s">
        <v>56</v>
      </c>
      <c r="F8" s="13" t="s">
        <v>57</v>
      </c>
      <c r="G8" s="13" t="s">
        <v>58</v>
      </c>
      <c r="H8" s="13" t="s">
        <v>59</v>
      </c>
      <c r="I8" s="13" t="s">
        <v>60</v>
      </c>
      <c r="J8" s="13" t="s">
        <v>61</v>
      </c>
      <c r="K8" s="13" t="s">
        <v>54</v>
      </c>
      <c r="L8" s="21">
        <v>3</v>
      </c>
      <c r="M8" s="13" t="s">
        <v>27</v>
      </c>
      <c r="N8" s="22">
        <f t="shared" si="0"/>
        <v>5160</v>
      </c>
      <c r="O8" s="22">
        <f t="shared" si="1"/>
        <v>5160</v>
      </c>
      <c r="P8" s="22">
        <f t="shared" si="2"/>
        <v>10320</v>
      </c>
      <c r="Q8" s="15"/>
    </row>
    <row r="9" spans="1:17" s="2" customFormat="1" ht="24.75" customHeight="1">
      <c r="A9" s="14"/>
      <c r="B9" s="15"/>
      <c r="C9" s="15"/>
      <c r="D9" s="13" t="s">
        <v>62</v>
      </c>
      <c r="E9" s="12" t="s">
        <v>63</v>
      </c>
      <c r="F9" s="13" t="s">
        <v>57</v>
      </c>
      <c r="G9" s="13" t="s">
        <v>64</v>
      </c>
      <c r="H9" s="13" t="s">
        <v>65</v>
      </c>
      <c r="I9" s="13" t="s">
        <v>24</v>
      </c>
      <c r="J9" s="13" t="s">
        <v>47</v>
      </c>
      <c r="K9" s="13" t="s">
        <v>54</v>
      </c>
      <c r="L9" s="21">
        <v>3</v>
      </c>
      <c r="M9" s="13" t="s">
        <v>27</v>
      </c>
      <c r="N9" s="22">
        <f t="shared" si="0"/>
        <v>5160</v>
      </c>
      <c r="O9" s="22">
        <f t="shared" si="1"/>
        <v>5160</v>
      </c>
      <c r="P9" s="22">
        <f t="shared" si="2"/>
        <v>10320</v>
      </c>
      <c r="Q9" s="15"/>
    </row>
    <row r="10" spans="1:17" s="2" customFormat="1" ht="24.75" customHeight="1">
      <c r="A10" s="14"/>
      <c r="B10" s="15"/>
      <c r="C10" s="15"/>
      <c r="D10" s="13" t="s">
        <v>66</v>
      </c>
      <c r="E10" s="12" t="s">
        <v>67</v>
      </c>
      <c r="F10" s="13" t="s">
        <v>68</v>
      </c>
      <c r="G10" s="13" t="s">
        <v>69</v>
      </c>
      <c r="H10" s="13" t="s">
        <v>70</v>
      </c>
      <c r="I10" s="13" t="s">
        <v>71</v>
      </c>
      <c r="J10" s="13">
        <v>2016.6</v>
      </c>
      <c r="K10" s="13" t="s">
        <v>54</v>
      </c>
      <c r="L10" s="21">
        <v>3</v>
      </c>
      <c r="M10" s="13" t="s">
        <v>27</v>
      </c>
      <c r="N10" s="22">
        <f t="shared" si="0"/>
        <v>5160</v>
      </c>
      <c r="O10" s="22">
        <f t="shared" si="1"/>
        <v>5160</v>
      </c>
      <c r="P10" s="22">
        <f t="shared" si="2"/>
        <v>10320</v>
      </c>
      <c r="Q10" s="15"/>
    </row>
    <row r="11" spans="1:17" s="2" customFormat="1" ht="24.75" customHeight="1">
      <c r="A11" s="14"/>
      <c r="B11" s="15"/>
      <c r="C11" s="15"/>
      <c r="D11" s="13" t="s">
        <v>72</v>
      </c>
      <c r="E11" s="12" t="s">
        <v>73</v>
      </c>
      <c r="F11" s="13" t="s">
        <v>68</v>
      </c>
      <c r="G11" s="13" t="s">
        <v>74</v>
      </c>
      <c r="H11" s="13" t="s">
        <v>75</v>
      </c>
      <c r="I11" s="13" t="s">
        <v>60</v>
      </c>
      <c r="J11" s="13" t="s">
        <v>76</v>
      </c>
      <c r="K11" s="13" t="s">
        <v>54</v>
      </c>
      <c r="L11" s="21">
        <v>3</v>
      </c>
      <c r="M11" s="13" t="s">
        <v>27</v>
      </c>
      <c r="N11" s="22">
        <f t="shared" si="0"/>
        <v>5160</v>
      </c>
      <c r="O11" s="22">
        <f t="shared" si="1"/>
        <v>5160</v>
      </c>
      <c r="P11" s="22">
        <f t="shared" si="2"/>
        <v>10320</v>
      </c>
      <c r="Q11" s="15"/>
    </row>
    <row r="12" spans="1:17" s="2" customFormat="1" ht="24.75" customHeight="1">
      <c r="A12" s="14"/>
      <c r="B12" s="15"/>
      <c r="C12" s="15"/>
      <c r="D12" s="13" t="s">
        <v>77</v>
      </c>
      <c r="E12" s="12" t="s">
        <v>78</v>
      </c>
      <c r="F12" s="13" t="s">
        <v>79</v>
      </c>
      <c r="G12" s="13" t="s">
        <v>80</v>
      </c>
      <c r="H12" s="13" t="s">
        <v>70</v>
      </c>
      <c r="I12" s="13" t="s">
        <v>81</v>
      </c>
      <c r="J12" s="13">
        <v>2018.7</v>
      </c>
      <c r="K12" s="13" t="s">
        <v>54</v>
      </c>
      <c r="L12" s="21">
        <v>3</v>
      </c>
      <c r="M12" s="13" t="s">
        <v>27</v>
      </c>
      <c r="N12" s="22">
        <f t="shared" si="0"/>
        <v>5160</v>
      </c>
      <c r="O12" s="22">
        <f t="shared" si="1"/>
        <v>5160</v>
      </c>
      <c r="P12" s="22">
        <f t="shared" si="2"/>
        <v>10320</v>
      </c>
      <c r="Q12" s="15"/>
    </row>
    <row r="13" spans="1:17" s="2" customFormat="1" ht="24.75" customHeight="1">
      <c r="A13" s="14"/>
      <c r="B13" s="15"/>
      <c r="C13" s="15"/>
      <c r="D13" s="13" t="s">
        <v>82</v>
      </c>
      <c r="E13" s="12" t="s">
        <v>83</v>
      </c>
      <c r="F13" s="13" t="s">
        <v>79</v>
      </c>
      <c r="G13" s="13" t="s">
        <v>84</v>
      </c>
      <c r="H13" s="13" t="s">
        <v>85</v>
      </c>
      <c r="I13" s="13" t="s">
        <v>60</v>
      </c>
      <c r="J13" s="13" t="s">
        <v>86</v>
      </c>
      <c r="K13" s="13" t="s">
        <v>54</v>
      </c>
      <c r="L13" s="21">
        <v>3</v>
      </c>
      <c r="M13" s="13" t="s">
        <v>27</v>
      </c>
      <c r="N13" s="22">
        <f t="shared" si="0"/>
        <v>5160</v>
      </c>
      <c r="O13" s="22">
        <f t="shared" si="1"/>
        <v>5160</v>
      </c>
      <c r="P13" s="22">
        <f t="shared" si="2"/>
        <v>10320</v>
      </c>
      <c r="Q13" s="15"/>
    </row>
    <row r="14" spans="1:17" s="2" customFormat="1" ht="24.75" customHeight="1">
      <c r="A14" s="14"/>
      <c r="B14" s="15"/>
      <c r="C14" s="15"/>
      <c r="D14" s="13" t="s">
        <v>87</v>
      </c>
      <c r="E14" s="12" t="s">
        <v>88</v>
      </c>
      <c r="F14" s="13" t="s">
        <v>89</v>
      </c>
      <c r="G14" s="13" t="s">
        <v>90</v>
      </c>
      <c r="H14" s="13" t="s">
        <v>70</v>
      </c>
      <c r="I14" s="13" t="s">
        <v>81</v>
      </c>
      <c r="J14" s="13">
        <v>2017.7</v>
      </c>
      <c r="K14" s="13" t="s">
        <v>54</v>
      </c>
      <c r="L14" s="21">
        <v>3</v>
      </c>
      <c r="M14" s="13" t="s">
        <v>27</v>
      </c>
      <c r="N14" s="22">
        <f t="shared" si="0"/>
        <v>5160</v>
      </c>
      <c r="O14" s="22">
        <f t="shared" si="1"/>
        <v>5160</v>
      </c>
      <c r="P14" s="22">
        <f t="shared" si="2"/>
        <v>10320</v>
      </c>
      <c r="Q14" s="15"/>
    </row>
    <row r="15" spans="1:17" s="2" customFormat="1" ht="24.75" customHeight="1">
      <c r="A15" s="14"/>
      <c r="B15" s="15"/>
      <c r="C15" s="15"/>
      <c r="D15" s="13" t="s">
        <v>91</v>
      </c>
      <c r="E15" s="12" t="s">
        <v>92</v>
      </c>
      <c r="F15" s="13" t="s">
        <v>68</v>
      </c>
      <c r="G15" s="13" t="s">
        <v>93</v>
      </c>
      <c r="H15" s="13" t="s">
        <v>70</v>
      </c>
      <c r="I15" s="13" t="s">
        <v>94</v>
      </c>
      <c r="J15" s="13">
        <v>2017.6</v>
      </c>
      <c r="K15" s="13" t="s">
        <v>54</v>
      </c>
      <c r="L15" s="21">
        <v>3</v>
      </c>
      <c r="M15" s="13" t="s">
        <v>27</v>
      </c>
      <c r="N15" s="22">
        <f t="shared" si="0"/>
        <v>5160</v>
      </c>
      <c r="O15" s="22">
        <f t="shared" si="1"/>
        <v>5160</v>
      </c>
      <c r="P15" s="22">
        <f t="shared" si="2"/>
        <v>10320</v>
      </c>
      <c r="Q15" s="15"/>
    </row>
    <row r="16" spans="1:17" s="2" customFormat="1" ht="24.75" customHeight="1">
      <c r="A16" s="14"/>
      <c r="B16" s="15"/>
      <c r="C16" s="15"/>
      <c r="D16" s="13" t="s">
        <v>95</v>
      </c>
      <c r="E16" s="12" t="s">
        <v>96</v>
      </c>
      <c r="F16" s="13" t="s">
        <v>57</v>
      </c>
      <c r="G16" s="13" t="s">
        <v>97</v>
      </c>
      <c r="H16" s="13" t="s">
        <v>70</v>
      </c>
      <c r="I16" s="13" t="s">
        <v>81</v>
      </c>
      <c r="J16" s="13">
        <v>2018.7</v>
      </c>
      <c r="K16" s="13" t="s">
        <v>54</v>
      </c>
      <c r="L16" s="21">
        <v>3</v>
      </c>
      <c r="M16" s="13" t="s">
        <v>27</v>
      </c>
      <c r="N16" s="22">
        <f t="shared" si="0"/>
        <v>5160</v>
      </c>
      <c r="O16" s="22">
        <f t="shared" si="1"/>
        <v>5160</v>
      </c>
      <c r="P16" s="22">
        <f t="shared" si="2"/>
        <v>10320</v>
      </c>
      <c r="Q16" s="15"/>
    </row>
    <row r="17" spans="1:17" s="2" customFormat="1" ht="24.75" customHeight="1">
      <c r="A17" s="14"/>
      <c r="B17" s="15"/>
      <c r="C17" s="15"/>
      <c r="D17" s="13" t="s">
        <v>98</v>
      </c>
      <c r="E17" s="12" t="s">
        <v>99</v>
      </c>
      <c r="F17" s="13" t="s">
        <v>68</v>
      </c>
      <c r="G17" s="13" t="s">
        <v>100</v>
      </c>
      <c r="H17" s="13" t="s">
        <v>70</v>
      </c>
      <c r="I17" s="13" t="s">
        <v>71</v>
      </c>
      <c r="J17" s="13">
        <v>2016.6</v>
      </c>
      <c r="K17" s="13" t="s">
        <v>54</v>
      </c>
      <c r="L17" s="21">
        <v>3</v>
      </c>
      <c r="M17" s="13" t="s">
        <v>27</v>
      </c>
      <c r="N17" s="22">
        <f t="shared" si="0"/>
        <v>5160</v>
      </c>
      <c r="O17" s="22">
        <f t="shared" si="1"/>
        <v>5160</v>
      </c>
      <c r="P17" s="22">
        <f t="shared" si="2"/>
        <v>10320</v>
      </c>
      <c r="Q17" s="15"/>
    </row>
    <row r="18" spans="1:17" s="2" customFormat="1" ht="24.75" customHeight="1">
      <c r="A18" s="14"/>
      <c r="B18" s="15"/>
      <c r="C18" s="15"/>
      <c r="D18" s="13" t="s">
        <v>101</v>
      </c>
      <c r="E18" s="12" t="s">
        <v>102</v>
      </c>
      <c r="F18" s="13" t="s">
        <v>51</v>
      </c>
      <c r="G18" s="13" t="s">
        <v>103</v>
      </c>
      <c r="H18" s="13" t="s">
        <v>70</v>
      </c>
      <c r="I18" s="13" t="s">
        <v>94</v>
      </c>
      <c r="J18" s="13">
        <v>2018.6</v>
      </c>
      <c r="K18" s="13" t="s">
        <v>54</v>
      </c>
      <c r="L18" s="21">
        <v>3</v>
      </c>
      <c r="M18" s="13" t="s">
        <v>27</v>
      </c>
      <c r="N18" s="22">
        <f t="shared" si="0"/>
        <v>5160</v>
      </c>
      <c r="O18" s="22">
        <f t="shared" si="1"/>
        <v>5160</v>
      </c>
      <c r="P18" s="22">
        <f t="shared" si="2"/>
        <v>10320</v>
      </c>
      <c r="Q18" s="15"/>
    </row>
    <row r="19" spans="1:17" s="2" customFormat="1" ht="24.75" customHeight="1">
      <c r="A19" s="14"/>
      <c r="B19" s="15"/>
      <c r="C19" s="15"/>
      <c r="D19" s="13" t="s">
        <v>104</v>
      </c>
      <c r="E19" s="12" t="s">
        <v>105</v>
      </c>
      <c r="F19" s="13" t="s">
        <v>68</v>
      </c>
      <c r="G19" s="13" t="s">
        <v>106</v>
      </c>
      <c r="H19" s="13" t="s">
        <v>70</v>
      </c>
      <c r="I19" s="13" t="s">
        <v>71</v>
      </c>
      <c r="J19" s="13">
        <v>2012.6</v>
      </c>
      <c r="K19" s="13" t="s">
        <v>107</v>
      </c>
      <c r="L19" s="21">
        <v>1</v>
      </c>
      <c r="M19" s="13" t="s">
        <v>34</v>
      </c>
      <c r="N19" s="22">
        <f>1720*0.6</f>
        <v>1032</v>
      </c>
      <c r="O19" s="12" t="s">
        <v>35</v>
      </c>
      <c r="P19" s="22">
        <f>1720*0.6</f>
        <v>1032</v>
      </c>
      <c r="Q19" s="15"/>
    </row>
    <row r="20" spans="1:17" s="2" customFormat="1" ht="24.75" customHeight="1">
      <c r="A20" s="12" t="s">
        <v>108</v>
      </c>
      <c r="B20" s="11"/>
      <c r="C20" s="11"/>
      <c r="D20" s="11"/>
      <c r="E20" s="16"/>
      <c r="F20" s="11"/>
      <c r="G20" s="11"/>
      <c r="H20" s="11"/>
      <c r="I20" s="11"/>
      <c r="J20" s="23"/>
      <c r="K20" s="11"/>
      <c r="L20" s="11"/>
      <c r="M20" s="11"/>
      <c r="N20" s="11"/>
      <c r="O20" s="11"/>
      <c r="P20" s="11"/>
      <c r="Q20" s="11">
        <f>SUM(Q3:Q19)</f>
        <v>156864</v>
      </c>
    </row>
    <row r="21" spans="1:17" ht="117" customHeight="1">
      <c r="A21" s="17" t="s">
        <v>109</v>
      </c>
      <c r="B21" s="18"/>
      <c r="C21" s="18"/>
      <c r="D21" s="18"/>
      <c r="E21" s="19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</sheetData>
  <sheetProtection/>
  <mergeCells count="15">
    <mergeCell ref="A1:Q1"/>
    <mergeCell ref="A20:P20"/>
    <mergeCell ref="A21:Q21"/>
    <mergeCell ref="A3:A4"/>
    <mergeCell ref="A5:A6"/>
    <mergeCell ref="A7:A19"/>
    <mergeCell ref="B3:B4"/>
    <mergeCell ref="B5:B6"/>
    <mergeCell ref="B7:B19"/>
    <mergeCell ref="C3:C4"/>
    <mergeCell ref="C5:C6"/>
    <mergeCell ref="C7:C19"/>
    <mergeCell ref="Q3:Q4"/>
    <mergeCell ref="Q5:Q6"/>
    <mergeCell ref="Q7:Q19"/>
  </mergeCells>
  <dataValidations count="1">
    <dataValidation type="list" allowBlank="1" showInputMessage="1" showErrorMessage="1" sqref="M5 M6 M7 M8 M9 M10 M11 M12 M13 M14 M15 M16 M17 M18 M19 M3:M4">
      <formula1>"是,否"</formula1>
    </dataValidation>
  </dataValidations>
  <printOptions horizontalCentered="1"/>
  <pageMargins left="0" right="0" top="0.40902777777777777" bottom="0.40902777777777777" header="0.5" footer="0.5"/>
  <pageSetup horizontalDpi="600" verticalDpi="600" orientation="landscape" paperSize="9" scale="8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dcterms:created xsi:type="dcterms:W3CDTF">2020-12-28T01:57:40Z</dcterms:created>
  <dcterms:modified xsi:type="dcterms:W3CDTF">2021-02-03T03:54:04Z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